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ivotTables/pivotTable1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chriscorry/Documents/POLC/Lions Membership Data/"/>
    </mc:Choice>
  </mc:AlternateContent>
  <xr:revisionPtr revIDLastSave="0" documentId="13_ncr:1_{56E56EBC-0EB2-7A4A-A16A-18CBC9A9368D}" xr6:coauthVersionLast="46" xr6:coauthVersionMax="46" xr10:uidLastSave="{00000000-0000-0000-0000-000000000000}"/>
  <bookViews>
    <workbookView xWindow="0" yWindow="460" windowWidth="26360" windowHeight="16060" tabRatio="608" activeTab="3" xr2:uid="{00000000-000D-0000-FFFF-FFFF00000000}"/>
  </bookViews>
  <sheets>
    <sheet name="Honour Board" sheetId="1" r:id="rId1"/>
    <sheet name="Member DB" sheetId="2" r:id="rId2"/>
    <sheet name="Sheet3" sheetId="3" r:id="rId3"/>
    <sheet name="All Members" sheetId="8" r:id="rId4"/>
    <sheet name="Sheet1" sheetId="10" r:id="rId5"/>
    <sheet name="Member LCI Refs" sheetId="9" r:id="rId6"/>
  </sheets>
  <definedNames>
    <definedName name="_xlnm._FilterDatabase" localSheetId="3" hidden="1">'All Members'!$C$1:$J$265</definedName>
    <definedName name="_xlnm._FilterDatabase" localSheetId="1" hidden="1">'Member DB'!$A$1:$AV$148</definedName>
    <definedName name="_xlnm.Print_Area" localSheetId="3">'All Members'!$C$1:$I$198</definedName>
    <definedName name="_xlnm.Print_Area" localSheetId="0">'Honour Board'!$A$4:$D$48</definedName>
  </definedNames>
  <calcPr calcId="191029"/>
  <pivotCaches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" i="10" l="1"/>
  <c r="F32" i="10"/>
  <c r="C32" i="10"/>
  <c r="F31" i="10"/>
  <c r="C31" i="10"/>
  <c r="F30" i="10"/>
  <c r="C30" i="10"/>
  <c r="F29" i="10"/>
  <c r="C29" i="10"/>
  <c r="F28" i="10"/>
  <c r="C28" i="10"/>
  <c r="F27" i="10"/>
  <c r="C27" i="10"/>
  <c r="F26" i="10"/>
  <c r="C26" i="10"/>
  <c r="F25" i="10"/>
  <c r="C25" i="10"/>
  <c r="F24" i="10"/>
  <c r="C24" i="10"/>
  <c r="F23" i="10"/>
  <c r="C23" i="10"/>
  <c r="F22" i="10"/>
  <c r="C22" i="10"/>
  <c r="F21" i="10"/>
  <c r="C21" i="10"/>
  <c r="L20" i="10"/>
  <c r="F20" i="10"/>
  <c r="C20" i="10"/>
  <c r="F19" i="10"/>
  <c r="C19" i="10"/>
  <c r="F18" i="10"/>
  <c r="C18" i="10"/>
  <c r="F17" i="10"/>
  <c r="C17" i="10"/>
  <c r="F16" i="10"/>
  <c r="C16" i="10"/>
  <c r="F15" i="10"/>
  <c r="C15" i="10"/>
  <c r="F14" i="10"/>
  <c r="C14" i="10"/>
  <c r="L13" i="10"/>
  <c r="F13" i="10"/>
  <c r="C13" i="10"/>
  <c r="F12" i="10"/>
  <c r="C12" i="10"/>
  <c r="F11" i="10"/>
  <c r="C11" i="10"/>
  <c r="F10" i="10"/>
  <c r="C10" i="10"/>
  <c r="F9" i="10"/>
  <c r="C9" i="10"/>
  <c r="F8" i="10"/>
  <c r="C8" i="10"/>
  <c r="L7" i="10"/>
  <c r="F7" i="10"/>
  <c r="C7" i="10"/>
  <c r="F6" i="10"/>
  <c r="C6" i="10"/>
  <c r="F5" i="10"/>
  <c r="C5" i="10"/>
  <c r="F4" i="10"/>
  <c r="C4" i="10"/>
  <c r="L3" i="10"/>
  <c r="F3" i="10"/>
  <c r="C3" i="10"/>
  <c r="F2" i="10"/>
  <c r="C2" i="10"/>
  <c r="B180" i="2" l="1"/>
  <c r="P178" i="8"/>
  <c r="P179" i="8"/>
  <c r="P180" i="8"/>
  <c r="AV180" i="2"/>
  <c r="AL180" i="2"/>
  <c r="AM180" i="2"/>
  <c r="AN180" i="2"/>
  <c r="AO180" i="2"/>
  <c r="AP180" i="2"/>
  <c r="AQ180" i="2"/>
  <c r="AR180" i="2"/>
  <c r="AS180" i="2"/>
  <c r="AT180" i="2"/>
  <c r="AU180" i="2"/>
  <c r="AK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D180" i="2"/>
  <c r="AU151" i="2"/>
  <c r="N178" i="8"/>
  <c r="N179" i="8"/>
  <c r="N180" i="8"/>
  <c r="P177" i="8" l="1"/>
  <c r="N177" i="8"/>
  <c r="P176" i="8" l="1"/>
  <c r="E193" i="8"/>
  <c r="E198" i="8"/>
  <c r="E197" i="8"/>
  <c r="E196" i="8"/>
  <c r="E195" i="8"/>
  <c r="E194" i="8"/>
  <c r="D190" i="8"/>
  <c r="N176" i="8"/>
  <c r="P2" i="8"/>
  <c r="P3" i="8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62" i="8"/>
  <c r="P163" i="8"/>
  <c r="P164" i="8"/>
  <c r="P165" i="8"/>
  <c r="P166" i="8"/>
  <c r="P167" i="8"/>
  <c r="P168" i="8"/>
  <c r="P169" i="8"/>
  <c r="P170" i="8"/>
  <c r="P171" i="8"/>
  <c r="P172" i="8"/>
  <c r="P173" i="8"/>
  <c r="P174" i="8"/>
  <c r="P175" i="8"/>
  <c r="N2" i="8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AP151" i="2"/>
  <c r="AQ151" i="2"/>
  <c r="AR151" i="2"/>
  <c r="AS151" i="2"/>
  <c r="AT151" i="2"/>
  <c r="A180" i="2"/>
  <c r="O44" i="8" l="1"/>
  <c r="O43" i="8"/>
  <c r="O15" i="8"/>
  <c r="Q44" i="8"/>
  <c r="Q45" i="8"/>
  <c r="Q43" i="8"/>
  <c r="O45" i="8"/>
  <c r="Q5" i="8"/>
  <c r="Q2" i="8"/>
  <c r="O8" i="8"/>
  <c r="O5" i="8"/>
  <c r="D191" i="8"/>
  <c r="Q41" i="8"/>
  <c r="O36" i="8"/>
  <c r="Q33" i="8"/>
  <c r="O28" i="8"/>
  <c r="Q25" i="8"/>
  <c r="O20" i="8"/>
  <c r="Q17" i="8"/>
  <c r="O12" i="8"/>
  <c r="Q9" i="8"/>
  <c r="O4" i="8"/>
  <c r="Q37" i="8"/>
  <c r="Q39" i="8"/>
  <c r="Q31" i="8"/>
  <c r="Q7" i="8"/>
  <c r="O40" i="8"/>
  <c r="O34" i="8"/>
  <c r="O18" i="8"/>
  <c r="O10" i="8"/>
  <c r="Q36" i="8"/>
  <c r="Q28" i="8"/>
  <c r="Q20" i="8"/>
  <c r="O7" i="8"/>
  <c r="Q38" i="8"/>
  <c r="Q30" i="8"/>
  <c r="Q22" i="8"/>
  <c r="Q14" i="8"/>
  <c r="Q6" i="8"/>
  <c r="O38" i="8"/>
  <c r="Q35" i="8"/>
  <c r="O30" i="8"/>
  <c r="Q27" i="8"/>
  <c r="O22" i="8"/>
  <c r="Q19" i="8"/>
  <c r="O14" i="8"/>
  <c r="Q11" i="8"/>
  <c r="O6" i="8"/>
  <c r="Q3" i="8"/>
  <c r="O42" i="8"/>
  <c r="O26" i="8"/>
  <c r="Q23" i="8"/>
  <c r="Q15" i="8"/>
  <c r="O2" i="8"/>
  <c r="O39" i="8"/>
  <c r="O31" i="8"/>
  <c r="O23" i="8"/>
  <c r="Q12" i="8"/>
  <c r="Q4" i="8"/>
  <c r="O41" i="8"/>
  <c r="O33" i="8"/>
  <c r="O25" i="8"/>
  <c r="O17" i="8"/>
  <c r="O9" i="8"/>
  <c r="Q40" i="8"/>
  <c r="O35" i="8"/>
  <c r="Q32" i="8"/>
  <c r="O27" i="8"/>
  <c r="Q24" i="8"/>
  <c r="O19" i="8"/>
  <c r="Q16" i="8"/>
  <c r="O11" i="8"/>
  <c r="Q8" i="8"/>
  <c r="O3" i="8"/>
  <c r="O32" i="8"/>
  <c r="Q29" i="8"/>
  <c r="O24" i="8"/>
  <c r="Q21" i="8"/>
  <c r="O16" i="8"/>
  <c r="Q13" i="8"/>
  <c r="Q42" i="8"/>
  <c r="O37" i="8"/>
  <c r="Q34" i="8"/>
  <c r="O29" i="8"/>
  <c r="Q26" i="8"/>
  <c r="O21" i="8"/>
  <c r="Q18" i="8"/>
  <c r="O13" i="8"/>
  <c r="Q10" i="8"/>
  <c r="Q46" i="8" l="1"/>
  <c r="O46" i="8"/>
  <c r="R2" i="8"/>
  <c r="R3" i="8" s="1"/>
  <c r="R4" i="8" s="1"/>
  <c r="R5" i="8" s="1"/>
  <c r="R6" i="8" s="1"/>
  <c r="R7" i="8" s="1"/>
  <c r="R8" i="8" s="1"/>
  <c r="R9" i="8" s="1"/>
  <c r="R10" i="8" s="1"/>
  <c r="R11" i="8" s="1"/>
  <c r="R12" i="8" s="1"/>
  <c r="R13" i="8" s="1"/>
  <c r="R14" i="8" s="1"/>
  <c r="R15" i="8" s="1"/>
  <c r="R16" i="8" s="1"/>
  <c r="R17" i="8" s="1"/>
  <c r="R18" i="8" s="1"/>
  <c r="R19" i="8" s="1"/>
  <c r="R20" i="8" s="1"/>
  <c r="R21" i="8" s="1"/>
  <c r="R22" i="8" s="1"/>
  <c r="R23" i="8" s="1"/>
  <c r="R24" i="8" s="1"/>
  <c r="R25" i="8" s="1"/>
  <c r="R26" i="8" s="1"/>
  <c r="R27" i="8" s="1"/>
  <c r="R28" i="8" s="1"/>
  <c r="R29" i="8" s="1"/>
  <c r="R30" i="8" s="1"/>
  <c r="R31" i="8" s="1"/>
  <c r="R32" i="8" s="1"/>
  <c r="R33" i="8" s="1"/>
  <c r="R34" i="8" s="1"/>
  <c r="R35" i="8" s="1"/>
  <c r="R36" i="8" s="1"/>
  <c r="R37" i="8" s="1"/>
  <c r="R38" i="8" s="1"/>
  <c r="R39" i="8" s="1"/>
  <c r="R40" i="8" s="1"/>
  <c r="R41" i="8" s="1"/>
  <c r="R42" i="8" s="1"/>
  <c r="R43" i="8" s="1"/>
  <c r="R44" i="8" s="1"/>
  <c r="R46" i="8" l="1"/>
  <c r="R4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tc={EAA4645A-0B16-7F4D-BF31-4C0BCA3C34E1}</author>
  </authors>
  <commentList>
    <comment ref="C167" authorId="0" shapeId="0" xr:uid="{EAA4645A-0B16-7F4D-BF31-4C0BCA3C34E1}">
      <text>
        <t>[Threaded comment]
Your version of Excel allows you to read this threaded comment; however, any edits to it will get removed if the file is opened in a newer version of Excel. Learn more: https://go.microsoft.com/fwlink/?linkid=870924
Comment:
    Date estimated as there is no recorded departure date</t>
      </text>
    </comment>
  </commentList>
</comments>
</file>

<file path=xl/sharedStrings.xml><?xml version="1.0" encoding="utf-8"?>
<sst xmlns="http://schemas.openxmlformats.org/spreadsheetml/2006/main" count="3127" uniqueCount="820">
  <si>
    <t>1979-1980</t>
  </si>
  <si>
    <t>1980-1981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</si>
  <si>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</si>
  <si>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</si>
  <si>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</si>
  <si>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</si>
  <si>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</si>
  <si>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</si>
  <si>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</si>
  <si>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</si>
  <si>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</si>
  <si>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</si>
  <si>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</si>
  <si>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</si>
  <si>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</si>
  <si>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</si>
  <si>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</si>
  <si>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</si>
  <si>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</si>
  <si>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</si>
  <si>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</si>
  <si>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 xml:space="preserve">Lions Club of Park Orchards Honour Board </t>
  </si>
  <si>
    <t>President</t>
  </si>
  <si>
    <t>Withers, Don</t>
  </si>
  <si>
    <t>Daniel, Terry</t>
  </si>
  <si>
    <t>Deuchar, Bob</t>
  </si>
  <si>
    <t>Upham, Doug</t>
  </si>
  <si>
    <t>Siney, Peter</t>
  </si>
  <si>
    <t>Osborn, Jim</t>
  </si>
  <si>
    <t>Mayor, David</t>
  </si>
  <si>
    <t>French, David</t>
  </si>
  <si>
    <t>Secretary</t>
  </si>
  <si>
    <t>Treasurer</t>
  </si>
  <si>
    <t>O'Callaghan, Michael</t>
  </si>
  <si>
    <t>Gackemheimer, Richard</t>
  </si>
  <si>
    <t>1st VP</t>
  </si>
  <si>
    <t>2nd VP</t>
  </si>
  <si>
    <t>3rd VP</t>
  </si>
  <si>
    <t>Weeks, Dennis</t>
  </si>
  <si>
    <t>Hadley, Bob</t>
  </si>
  <si>
    <t>Sydes, David</t>
  </si>
  <si>
    <t>Baxter, Ken</t>
  </si>
  <si>
    <t>Brockie, Vic</t>
  </si>
  <si>
    <t>Coe, Michael</t>
  </si>
  <si>
    <t>Curlett, Frank</t>
  </si>
  <si>
    <t>Downing, Lyndon</t>
  </si>
  <si>
    <t>Fryer, Kevin</t>
  </si>
  <si>
    <t>Gackenheimer, Richard</t>
  </si>
  <si>
    <t>Graham, Steven</t>
  </si>
  <si>
    <t>Gray, Don</t>
  </si>
  <si>
    <t>Hancy, Tom</t>
  </si>
  <si>
    <t>Hanos, Nick</t>
  </si>
  <si>
    <t>Macrokanis, George</t>
  </si>
  <si>
    <t>Nugent, John</t>
  </si>
  <si>
    <t>Nunan, John</t>
  </si>
  <si>
    <t>Pickett, Geoff</t>
  </si>
  <si>
    <t>Preusker, Arthur</t>
  </si>
  <si>
    <t>Reeves, Peter</t>
  </si>
  <si>
    <t>Schlink, Bill</t>
  </si>
  <si>
    <t>Scott, Greg</t>
  </si>
  <si>
    <t>Slattery, Paul</t>
  </si>
  <si>
    <t>Taurian, John</t>
  </si>
  <si>
    <t>Taylor, Don</t>
  </si>
  <si>
    <t>Tibb, Graeme</t>
  </si>
  <si>
    <t>Y</t>
  </si>
  <si>
    <t>Graham, Steve</t>
  </si>
  <si>
    <t>Coe, Mike</t>
  </si>
  <si>
    <t>Gray, Ken</t>
  </si>
  <si>
    <t>Gray, Raff</t>
  </si>
  <si>
    <t>Jackson, Stewart</t>
  </si>
  <si>
    <t>Moore, Stephen</t>
  </si>
  <si>
    <t>Shepherd, Harald</t>
  </si>
  <si>
    <t>Smith, Brian</t>
  </si>
  <si>
    <t>Jackson, Adrian</t>
  </si>
  <si>
    <t>Speller, Miles</t>
  </si>
  <si>
    <t>Corry, Chris</t>
  </si>
  <si>
    <t>Gayther, David</t>
  </si>
  <si>
    <t>Goodwin, John</t>
  </si>
  <si>
    <t>Haley, Ross</t>
  </si>
  <si>
    <t>Homann, Michael</t>
  </si>
  <si>
    <t>Langdon, David</t>
  </si>
  <si>
    <t>McCracken, Jim</t>
  </si>
  <si>
    <t>Van Der Reit, Philip</t>
  </si>
  <si>
    <t>Whitely, Bruce</t>
  </si>
  <si>
    <t>O'Regan, Jack</t>
  </si>
  <si>
    <t>O'Callaghan, Mike</t>
  </si>
  <si>
    <t>Da Foulis, Milton</t>
  </si>
  <si>
    <t>Weatherburn, Rob</t>
  </si>
  <si>
    <t>Lock, Roy</t>
  </si>
  <si>
    <t>Brown, Alan</t>
  </si>
  <si>
    <t>Byrne, Rick</t>
  </si>
  <si>
    <t>Ingvoldstad, Stein</t>
  </si>
  <si>
    <t>Allsop, Graham</t>
  </si>
  <si>
    <t>Fulford, Peter</t>
  </si>
  <si>
    <t>Merrington, Russel</t>
  </si>
  <si>
    <t>Macmillan, Graeme</t>
  </si>
  <si>
    <t>Colborne, Rod</t>
  </si>
  <si>
    <t>Reid, John</t>
  </si>
  <si>
    <t>Callinan, Maurie</t>
  </si>
  <si>
    <t>Ellis, Robert</t>
  </si>
  <si>
    <t>Howard, Noel</t>
  </si>
  <si>
    <t>Williams, Jon</t>
  </si>
  <si>
    <t>Calinan, Maurie</t>
  </si>
  <si>
    <t>Eagle, Bob</t>
  </si>
  <si>
    <t>Bearzatto, Geoff</t>
  </si>
  <si>
    <t>Gosai, Satish</t>
  </si>
  <si>
    <t>Jones, Paul</t>
  </si>
  <si>
    <t>Southey, Ian</t>
  </si>
  <si>
    <t>2000-2001</t>
  </si>
  <si>
    <t>Bennett, Ian</t>
  </si>
  <si>
    <t>Ryder, Brett</t>
  </si>
  <si>
    <t>2001-2002</t>
  </si>
  <si>
    <t>Burton, Gerry</t>
  </si>
  <si>
    <t>Cockram, Peter</t>
  </si>
  <si>
    <t>Duncan, Warwick</t>
  </si>
  <si>
    <t>Fisher, Leigh</t>
  </si>
  <si>
    <t>2002-2003</t>
  </si>
  <si>
    <t>Thompson, Bob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</si>
  <si>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</si>
  <si>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</si>
  <si>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</si>
  <si>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</si>
  <si>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</si>
  <si>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</si>
  <si>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</si>
  <si>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</si>
  <si>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</si>
  <si>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</si>
  <si>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</si>
  <si>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</si>
  <si>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</si>
  <si>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</si>
  <si>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</si>
  <si>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Burgess, Adrian</t>
  </si>
  <si>
    <t>Mayo, David</t>
  </si>
  <si>
    <t>Fullard, Paul</t>
  </si>
  <si>
    <t>Hennessy, Norman</t>
  </si>
  <si>
    <t>Kinsey, Paul</t>
  </si>
  <si>
    <t>Abbey, Ian</t>
  </si>
  <si>
    <t>Crossley, Tony</t>
  </si>
  <si>
    <t>Galbally, Tim</t>
  </si>
  <si>
    <t>Goetzke, Alex</t>
  </si>
  <si>
    <t>Ellis, Rob</t>
  </si>
  <si>
    <t>Gow, Bruce</t>
  </si>
  <si>
    <t>Mudditt, Simon</t>
  </si>
  <si>
    <t>Jones, Ian</t>
  </si>
  <si>
    <t>Sutton, Ian</t>
  </si>
  <si>
    <t>Wilson, Peter</t>
  </si>
  <si>
    <t>Hoskins, John</t>
  </si>
  <si>
    <t>Lowe, Alan</t>
  </si>
  <si>
    <t>Burgoine, Bill</t>
  </si>
  <si>
    <t>Habel, Trevor</t>
  </si>
  <si>
    <t>Grimwade, Terry</t>
  </si>
  <si>
    <t>Hocking, Graham</t>
  </si>
  <si>
    <t>McDonald, Jim</t>
  </si>
  <si>
    <t>Ruivenkamp, Gerard</t>
  </si>
  <si>
    <t>Stewart, Paul</t>
  </si>
  <si>
    <t>Ashworth, Mal</t>
  </si>
  <si>
    <t>Brodrick, Dan</t>
  </si>
  <si>
    <t>Gaballly, Tim</t>
  </si>
  <si>
    <t>Toomey, Greg</t>
  </si>
  <si>
    <t>McMillan, John</t>
  </si>
  <si>
    <t>Scott, Stephen</t>
  </si>
  <si>
    <t>van der Merwe, Jan</t>
  </si>
  <si>
    <t>Thorpe, Rob</t>
  </si>
  <si>
    <t>Liston, Steve</t>
  </si>
  <si>
    <t>Pemberton, Nigel</t>
  </si>
  <si>
    <t>Sheehan, Peter</t>
  </si>
  <si>
    <t>Street, Trevor</t>
  </si>
  <si>
    <t>Tanousis, Kiki</t>
  </si>
  <si>
    <t>1978-1979</t>
  </si>
  <si>
    <t>1977-1978</t>
  </si>
  <si>
    <t>Galbally Tim/Kinsy Paul</t>
  </si>
  <si>
    <t>Lowe Alan</t>
  </si>
  <si>
    <t>Fund Raising</t>
  </si>
  <si>
    <t>Club &amp; Social</t>
  </si>
  <si>
    <t>VP from Jan 2013</t>
  </si>
  <si>
    <t>VP</t>
  </si>
  <si>
    <t>Service/Welfare</t>
  </si>
  <si>
    <t>Jan</t>
  </si>
  <si>
    <t>Chris</t>
  </si>
  <si>
    <t>Galbally Tim/Kinsey Paul</t>
  </si>
  <si>
    <t>Year</t>
  </si>
  <si>
    <t>Burge, J</t>
  </si>
  <si>
    <t>McMahon, Bob</t>
  </si>
  <si>
    <t>Fewster, John</t>
  </si>
  <si>
    <t>Gates, John</t>
  </si>
  <si>
    <t>Maurer, Mike</t>
  </si>
  <si>
    <t>Joined</t>
  </si>
  <si>
    <t>Bettess, N</t>
  </si>
  <si>
    <t>Deuchar, R</t>
  </si>
  <si>
    <t>Fewster, J</t>
  </si>
  <si>
    <t>Mackley, D</t>
  </si>
  <si>
    <t>Mercer, K</t>
  </si>
  <si>
    <t>Roberts, J</t>
  </si>
  <si>
    <t>Senese, T</t>
  </si>
  <si>
    <t>Tyler, David</t>
  </si>
  <si>
    <t>Healey, Greg</t>
  </si>
  <si>
    <t>Feather, Laurence</t>
  </si>
  <si>
    <t>Walker, William</t>
  </si>
  <si>
    <t>Choustoff, Andy</t>
  </si>
  <si>
    <t>Dioguardi, Guy</t>
  </si>
  <si>
    <t>Bordignon, Joe</t>
  </si>
  <si>
    <t>Pritchard, Ivan</t>
  </si>
  <si>
    <t>Burge, John</t>
  </si>
  <si>
    <t>Fisher, Bob</t>
  </si>
  <si>
    <t>Gibson, Andrew</t>
  </si>
  <si>
    <t>Dorian, J</t>
  </si>
  <si>
    <t>King, Dennis</t>
  </si>
  <si>
    <t>Challinor, Brian</t>
  </si>
  <si>
    <t>Wardell, Kevin</t>
  </si>
  <si>
    <t>Lynch, Terry</t>
  </si>
  <si>
    <t>Schafter, Albert</t>
  </si>
  <si>
    <t>Foy, Keith</t>
  </si>
  <si>
    <t>Newman, Rod</t>
  </si>
  <si>
    <t>Plehn, Wally</t>
  </si>
  <si>
    <t>Anderson, Bruce</t>
  </si>
  <si>
    <t>McIntyre, Bob</t>
  </si>
  <si>
    <t>Bruce Anderson</t>
  </si>
  <si>
    <t>Norman Bettess</t>
  </si>
  <si>
    <t>Brian Challinor</t>
  </si>
  <si>
    <r>
      <t xml:space="preserve">Terry Daniel   </t>
    </r>
    <r>
      <rPr>
        <b/>
        <sz val="12"/>
        <color theme="1"/>
        <rFont val="Times New Roman"/>
        <family val="1"/>
      </rPr>
      <t>D</t>
    </r>
  </si>
  <si>
    <t>Robert Deuchar</t>
  </si>
  <si>
    <t>John Fewster</t>
  </si>
  <si>
    <t>Keith Foy</t>
  </si>
  <si>
    <t>John Gates</t>
  </si>
  <si>
    <t>Stephen Graham *</t>
  </si>
  <si>
    <t>Dennis King</t>
  </si>
  <si>
    <t>Terrry Lynch</t>
  </si>
  <si>
    <t>Desmong Macley</t>
  </si>
  <si>
    <t>David Mayor</t>
  </si>
  <si>
    <t>Walter Plehn</t>
  </si>
  <si>
    <t>Arthur Preusker</t>
  </si>
  <si>
    <t>Albert Schafter</t>
  </si>
  <si>
    <t>Donald Taylor</t>
  </si>
  <si>
    <t>Douglas Upham</t>
  </si>
  <si>
    <t>Kevin Wardell</t>
  </si>
  <si>
    <t>Donald Withers</t>
  </si>
  <si>
    <t>Keith Mercer</t>
  </si>
  <si>
    <t>Peter Siney</t>
  </si>
  <si>
    <t>Tony Senese</t>
  </si>
  <si>
    <t xml:space="preserve">John Roberts </t>
  </si>
  <si>
    <t xml:space="preserve">Transferred date not recorded Paraburdoo LC </t>
  </si>
  <si>
    <t>C. R. Jean</t>
  </si>
  <si>
    <t>A Anderson</t>
  </si>
  <si>
    <t>R J Mc Mahon</t>
  </si>
  <si>
    <t>D. Withers</t>
  </si>
  <si>
    <t>MEMBERS</t>
  </si>
  <si>
    <t>NEW</t>
  </si>
  <si>
    <t>DROP</t>
  </si>
  <si>
    <t>SPONSORS</t>
  </si>
  <si>
    <t>M A Maurer</t>
  </si>
  <si>
    <t>S. Graham</t>
  </si>
  <si>
    <t>R. McIntyre</t>
  </si>
  <si>
    <t xml:space="preserve">John Granland </t>
  </si>
  <si>
    <t>A. Preusker</t>
  </si>
  <si>
    <r>
      <t xml:space="preserve">Jim Osborn    </t>
    </r>
    <r>
      <rPr>
        <b/>
        <sz val="12"/>
        <color theme="1"/>
        <rFont val="Times New Roman"/>
        <family val="1"/>
      </rPr>
      <t>D</t>
    </r>
  </si>
  <si>
    <t>Rodney Thomas Newman</t>
  </si>
  <si>
    <t>J. Roberts</t>
  </si>
  <si>
    <t>Andrew Gibson</t>
  </si>
  <si>
    <t>R. Newman</t>
  </si>
  <si>
    <t>Dennis Weeks</t>
  </si>
  <si>
    <t>P. Siney</t>
  </si>
  <si>
    <t>Robert Fisher</t>
  </si>
  <si>
    <t>John Burge</t>
  </si>
  <si>
    <r>
      <t xml:space="preserve">William Walker   </t>
    </r>
    <r>
      <rPr>
        <b/>
        <sz val="12"/>
        <color theme="1"/>
        <rFont val="Times New Roman"/>
        <family val="1"/>
      </rPr>
      <t>D</t>
    </r>
  </si>
  <si>
    <t>D. Weeks</t>
  </si>
  <si>
    <t>Guiseppe Bordignon</t>
  </si>
  <si>
    <t>R. Deuchar</t>
  </si>
  <si>
    <t>Ivan Pritchard</t>
  </si>
  <si>
    <t>Guy Dioguardi</t>
  </si>
  <si>
    <r>
      <t xml:space="preserve">Victor Brockie   </t>
    </r>
    <r>
      <rPr>
        <b/>
        <sz val="12"/>
        <color theme="1"/>
        <rFont val="Times New Roman"/>
        <family val="1"/>
      </rPr>
      <t>D</t>
    </r>
  </si>
  <si>
    <t>Albert James Doriean</t>
  </si>
  <si>
    <t>D. Upham</t>
  </si>
  <si>
    <t>Ronald Studdock</t>
  </si>
  <si>
    <t>V. Brockie</t>
  </si>
  <si>
    <r>
      <t xml:space="preserve">Andrew Choustoff  TC   </t>
    </r>
    <r>
      <rPr>
        <b/>
        <i/>
        <sz val="12"/>
        <color theme="1"/>
        <rFont val="Times New Roman"/>
        <family val="1"/>
      </rPr>
      <t>D</t>
    </r>
  </si>
  <si>
    <t xml:space="preserve">Transferred Charter from Blackwood S.A. LC </t>
  </si>
  <si>
    <t>David Sydes</t>
  </si>
  <si>
    <t>G. Dioguardi</t>
  </si>
  <si>
    <t>Robin Wade</t>
  </si>
  <si>
    <t>George Macrokanis</t>
  </si>
  <si>
    <t>D. Mayor</t>
  </si>
  <si>
    <t>Alfred Waldram</t>
  </si>
  <si>
    <t>Thomas Hancy</t>
  </si>
  <si>
    <r>
      <t xml:space="preserve">Michael O’Callaghan   </t>
    </r>
    <r>
      <rPr>
        <b/>
        <sz val="12"/>
        <color theme="1"/>
        <rFont val="Times New Roman"/>
        <family val="1"/>
      </rPr>
      <t>D</t>
    </r>
  </si>
  <si>
    <t>A. Schafter</t>
  </si>
  <si>
    <t>Craig Stuart</t>
  </si>
  <si>
    <t>M. O’Callaghan</t>
  </si>
  <si>
    <t>David Graham French</t>
  </si>
  <si>
    <t>David William Tyler</t>
  </si>
  <si>
    <t>A. Waldram</t>
  </si>
  <si>
    <t>Kevin Charles Fryer</t>
  </si>
  <si>
    <t>J. Dorian</t>
  </si>
  <si>
    <t>Gregory John Healey</t>
  </si>
  <si>
    <t>Don Gray</t>
  </si>
  <si>
    <t xml:space="preserve">Richard Gackenheimer </t>
  </si>
  <si>
    <t>Laurence David Feather</t>
  </si>
  <si>
    <t>Michael Coe</t>
  </si>
  <si>
    <t>Ted Wood</t>
  </si>
  <si>
    <t>Franklin John Curlett</t>
  </si>
  <si>
    <t>R. Gackenheimer</t>
  </si>
  <si>
    <t>Lawrence Roy Bevan</t>
  </si>
  <si>
    <t>L. Feather</t>
  </si>
  <si>
    <t xml:space="preserve">Transferred 11-79 from Dromana LC </t>
  </si>
  <si>
    <t>Geoffrey Lachlan Pickett</t>
  </si>
  <si>
    <t>Paul Christopher Slattery</t>
  </si>
  <si>
    <t>David Gayther</t>
  </si>
  <si>
    <t>Kennth Henery Baxter</t>
  </si>
  <si>
    <t>Robert Sydney Hadley   *</t>
  </si>
  <si>
    <t>K. Fryer</t>
  </si>
  <si>
    <t>Nicholas Hands</t>
  </si>
  <si>
    <t>William Thomson</t>
  </si>
  <si>
    <t>Lyndon Ross Downing   T</t>
  </si>
  <si>
    <t>Transferred 09-79 from Ferntree Gully LC</t>
  </si>
  <si>
    <t>Ronald Tunnell-Jones</t>
  </si>
  <si>
    <t>Greg Scott</t>
  </si>
  <si>
    <t>Bill Schlink</t>
  </si>
  <si>
    <t>G. Pickett</t>
  </si>
  <si>
    <t>John Nugent</t>
  </si>
  <si>
    <t>John Nunan</t>
  </si>
  <si>
    <t>P. Slattery</t>
  </si>
  <si>
    <t>Peter Reeves</t>
  </si>
  <si>
    <t>John Taurian</t>
  </si>
  <si>
    <t>Graeme Tibb</t>
  </si>
  <si>
    <t>Brian Smith</t>
  </si>
  <si>
    <t>W. Schlink</t>
  </si>
  <si>
    <t>Stewart Jackson</t>
  </si>
  <si>
    <t>Kenneth John Gray</t>
  </si>
  <si>
    <t>Stephen Moore</t>
  </si>
  <si>
    <t>R. Hadley</t>
  </si>
  <si>
    <t>Robert William Gray  T</t>
  </si>
  <si>
    <t xml:space="preserve">Transferred 07-74 from Croydon LC </t>
  </si>
  <si>
    <t>Charter</t>
  </si>
  <si>
    <t>Anderson</t>
  </si>
  <si>
    <t>Bettess</t>
  </si>
  <si>
    <t>Challinor</t>
  </si>
  <si>
    <t>Daniel</t>
  </si>
  <si>
    <t>Deuchar</t>
  </si>
  <si>
    <t>Fewster</t>
  </si>
  <si>
    <t>Foy</t>
  </si>
  <si>
    <t>Gates</t>
  </si>
  <si>
    <t>Graham</t>
  </si>
  <si>
    <t>King</t>
  </si>
  <si>
    <t>Lynch</t>
  </si>
  <si>
    <t>Mayor</t>
  </si>
  <si>
    <t>Plehn</t>
  </si>
  <si>
    <t>Preusker</t>
  </si>
  <si>
    <t>Schafter</t>
  </si>
  <si>
    <t>Taylor</t>
  </si>
  <si>
    <t>Upham</t>
  </si>
  <si>
    <t>Wardell</t>
  </si>
  <si>
    <t>Withers</t>
  </si>
  <si>
    <t>Mercer</t>
  </si>
  <si>
    <t>Siney</t>
  </si>
  <si>
    <t>Senese</t>
  </si>
  <si>
    <t xml:space="preserve">Roberts </t>
  </si>
  <si>
    <t>Norman</t>
  </si>
  <si>
    <t>Bruce</t>
  </si>
  <si>
    <t>Brian</t>
  </si>
  <si>
    <t>Terry</t>
  </si>
  <si>
    <t>Robert</t>
  </si>
  <si>
    <t>John</t>
  </si>
  <si>
    <t>Keith</t>
  </si>
  <si>
    <t>Stephen</t>
  </si>
  <si>
    <t>Dennis</t>
  </si>
  <si>
    <t>Desmond</t>
  </si>
  <si>
    <t>David</t>
  </si>
  <si>
    <t>Walter</t>
  </si>
  <si>
    <t>Arthur</t>
  </si>
  <si>
    <t>Albert</t>
  </si>
  <si>
    <t>Donald</t>
  </si>
  <si>
    <t>Douglas</t>
  </si>
  <si>
    <t>Kevin</t>
  </si>
  <si>
    <t>Peter</t>
  </si>
  <si>
    <t>Tony</t>
  </si>
  <si>
    <t>D</t>
  </si>
  <si>
    <t>Jean</t>
  </si>
  <si>
    <t>McMahon</t>
  </si>
  <si>
    <t>Maurer</t>
  </si>
  <si>
    <t>McIntyre</t>
  </si>
  <si>
    <t xml:space="preserve">Granland </t>
  </si>
  <si>
    <t>Newman</t>
  </si>
  <si>
    <t>Gibson</t>
  </si>
  <si>
    <t>Weeks</t>
  </si>
  <si>
    <t>Fisher</t>
  </si>
  <si>
    <t>Burge</t>
  </si>
  <si>
    <t>Bordignon</t>
  </si>
  <si>
    <t>Pritchard</t>
  </si>
  <si>
    <t>Dioguardi</t>
  </si>
  <si>
    <t>Doriean</t>
  </si>
  <si>
    <t>Studdock</t>
  </si>
  <si>
    <t>Sydes</t>
  </si>
  <si>
    <t>Wade</t>
  </si>
  <si>
    <t>Macrokanis</t>
  </si>
  <si>
    <t>Waldram</t>
  </si>
  <si>
    <t>Hancy</t>
  </si>
  <si>
    <t>Stuart</t>
  </si>
  <si>
    <t>French</t>
  </si>
  <si>
    <t>Tyler</t>
  </si>
  <si>
    <t>Fryer</t>
  </si>
  <si>
    <t>Healey</t>
  </si>
  <si>
    <t>Gray</t>
  </si>
  <si>
    <t xml:space="preserve">Gackenheimer </t>
  </si>
  <si>
    <t>Feather</t>
  </si>
  <si>
    <t>Coe</t>
  </si>
  <si>
    <t>Wood</t>
  </si>
  <si>
    <t>Curlett</t>
  </si>
  <si>
    <t>Bevan</t>
  </si>
  <si>
    <t>Pickett</t>
  </si>
  <si>
    <t>Slattery</t>
  </si>
  <si>
    <t>C. R.</t>
  </si>
  <si>
    <t xml:space="preserve">R J </t>
  </si>
  <si>
    <t>M A</t>
  </si>
  <si>
    <t>Jim</t>
  </si>
  <si>
    <t xml:space="preserve">Osborn   </t>
  </si>
  <si>
    <t>Rodney Thomas</t>
  </si>
  <si>
    <t>Andrew</t>
  </si>
  <si>
    <t>William</t>
  </si>
  <si>
    <t>Ivan</t>
  </si>
  <si>
    <t>Guy</t>
  </si>
  <si>
    <t>Victor</t>
  </si>
  <si>
    <t>Albert James</t>
  </si>
  <si>
    <t>Ronald</t>
  </si>
  <si>
    <t>Robin</t>
  </si>
  <si>
    <t>George</t>
  </si>
  <si>
    <t>Alfred</t>
  </si>
  <si>
    <t>Thomas</t>
  </si>
  <si>
    <t>Michael</t>
  </si>
  <si>
    <t>Craig</t>
  </si>
  <si>
    <t>David Graham</t>
  </si>
  <si>
    <t>David William</t>
  </si>
  <si>
    <t>Kevin Charles</t>
  </si>
  <si>
    <t>Gregory John</t>
  </si>
  <si>
    <t>Don</t>
  </si>
  <si>
    <t>Richard</t>
  </si>
  <si>
    <t>Laurence David</t>
  </si>
  <si>
    <t>Ted</t>
  </si>
  <si>
    <t>Franklin John</t>
  </si>
  <si>
    <t>Lawrence Roy</t>
  </si>
  <si>
    <t>Geoffrey Lachlan</t>
  </si>
  <si>
    <t>Paul Christopher</t>
  </si>
  <si>
    <t>Gayther</t>
  </si>
  <si>
    <t>Baxter</t>
  </si>
  <si>
    <t>Thomson</t>
  </si>
  <si>
    <t>Greg</t>
  </si>
  <si>
    <t>Bill</t>
  </si>
  <si>
    <t>Graeme</t>
  </si>
  <si>
    <t>Stewart</t>
  </si>
  <si>
    <t>Tunnell-Jones</t>
  </si>
  <si>
    <t>Scott</t>
  </si>
  <si>
    <t>Schlink</t>
  </si>
  <si>
    <t>Nugent</t>
  </si>
  <si>
    <t>Nunan</t>
  </si>
  <si>
    <t>Reeves</t>
  </si>
  <si>
    <t>Taurian</t>
  </si>
  <si>
    <t>Tibb</t>
  </si>
  <si>
    <t>Smith</t>
  </si>
  <si>
    <t>Moore</t>
  </si>
  <si>
    <t>Kennth Henry</t>
  </si>
  <si>
    <t>Robert Sydney</t>
  </si>
  <si>
    <t>Nicholas</t>
  </si>
  <si>
    <t>Lyndon Ross</t>
  </si>
  <si>
    <t>Kenneth John</t>
  </si>
  <si>
    <t>Robert William</t>
  </si>
  <si>
    <t>Downing</t>
  </si>
  <si>
    <t>Jackson</t>
  </si>
  <si>
    <t>O’Callaghan</t>
  </si>
  <si>
    <t>Choustoff</t>
  </si>
  <si>
    <t>Walker</t>
  </si>
  <si>
    <t>Surname</t>
  </si>
  <si>
    <t>First name</t>
  </si>
  <si>
    <t>POLCR</t>
  </si>
  <si>
    <t>LCIR</t>
  </si>
  <si>
    <t>Source</t>
  </si>
  <si>
    <t>Comment</t>
  </si>
  <si>
    <t>Ian</t>
  </si>
  <si>
    <t>Abbey</t>
  </si>
  <si>
    <t>Brockie</t>
  </si>
  <si>
    <t>Mal</t>
  </si>
  <si>
    <t>Guiseppe (Joe)</t>
  </si>
  <si>
    <t>Dan</t>
  </si>
  <si>
    <t>Alan</t>
  </si>
  <si>
    <t>Hanos</t>
  </si>
  <si>
    <t>Mackley</t>
  </si>
  <si>
    <t>Bob</t>
  </si>
  <si>
    <t>NR</t>
  </si>
  <si>
    <t xml:space="preserve">Geoff </t>
  </si>
  <si>
    <t>Adrian</t>
  </si>
  <si>
    <t>Gerry</t>
  </si>
  <si>
    <t>Rick</t>
  </si>
  <si>
    <t>Maurie</t>
  </si>
  <si>
    <t>Cockram</t>
  </si>
  <si>
    <t>Rod</t>
  </si>
  <si>
    <t>Milton</t>
  </si>
  <si>
    <t>Warwick</t>
  </si>
  <si>
    <t>Leigh</t>
  </si>
  <si>
    <t>Paul</t>
  </si>
  <si>
    <t>Tim</t>
  </si>
  <si>
    <t>Alex</t>
  </si>
  <si>
    <t>Satish</t>
  </si>
  <si>
    <t>Trevor</t>
  </si>
  <si>
    <t>Ross</t>
  </si>
  <si>
    <t>Hoskins</t>
  </si>
  <si>
    <t>Noel</t>
  </si>
  <si>
    <t>Stein</t>
  </si>
  <si>
    <t>Steve</t>
  </si>
  <si>
    <t>Roy</t>
  </si>
  <si>
    <t>Simon</t>
  </si>
  <si>
    <t>Russel</t>
  </si>
  <si>
    <t>Jack</t>
  </si>
  <si>
    <t>Nigel</t>
  </si>
  <si>
    <t>Gerard</t>
  </si>
  <si>
    <t>Brett</t>
  </si>
  <si>
    <t>Harald</t>
  </si>
  <si>
    <t>Miles</t>
  </si>
  <si>
    <t>Kiki</t>
  </si>
  <si>
    <t>Rob</t>
  </si>
  <si>
    <t>Philip</t>
  </si>
  <si>
    <t>Jon</t>
  </si>
  <si>
    <t>Brown</t>
  </si>
  <si>
    <t>Brodrick</t>
  </si>
  <si>
    <t>Allsop</t>
  </si>
  <si>
    <t>Ashworth</t>
  </si>
  <si>
    <t>Bearzatto</t>
  </si>
  <si>
    <t>Bennett</t>
  </si>
  <si>
    <t>Burgess</t>
  </si>
  <si>
    <t>Burgoine</t>
  </si>
  <si>
    <t>Burton</t>
  </si>
  <si>
    <t>Byrne</t>
  </si>
  <si>
    <t>Callinan</t>
  </si>
  <si>
    <t>Colborne</t>
  </si>
  <si>
    <t>Corry,</t>
  </si>
  <si>
    <t>Crossley</t>
  </si>
  <si>
    <t>Da Foulis</t>
  </si>
  <si>
    <t>Duncan</t>
  </si>
  <si>
    <t>Eagle</t>
  </si>
  <si>
    <t>Ellis</t>
  </si>
  <si>
    <t>Fulford</t>
  </si>
  <si>
    <t>Fullard</t>
  </si>
  <si>
    <t>Galbally</t>
  </si>
  <si>
    <t>Goetzke</t>
  </si>
  <si>
    <t>Goodwin</t>
  </si>
  <si>
    <t>Gosai,</t>
  </si>
  <si>
    <t>Gow</t>
  </si>
  <si>
    <t>Grimwade</t>
  </si>
  <si>
    <t>Habel</t>
  </si>
  <si>
    <t>Haley</t>
  </si>
  <si>
    <t>Hennessy</t>
  </si>
  <si>
    <t>Hocking</t>
  </si>
  <si>
    <t>Homann</t>
  </si>
  <si>
    <t>Howard,</t>
  </si>
  <si>
    <t>Ingvoldstad</t>
  </si>
  <si>
    <t>Jones</t>
  </si>
  <si>
    <t>Kinsey</t>
  </si>
  <si>
    <t>Langdon</t>
  </si>
  <si>
    <t>Liston,</t>
  </si>
  <si>
    <t>Lock</t>
  </si>
  <si>
    <t>Lowe</t>
  </si>
  <si>
    <t>Macmillan</t>
  </si>
  <si>
    <t>Mayo</t>
  </si>
  <si>
    <t>McCracken</t>
  </si>
  <si>
    <t>McDonald</t>
  </si>
  <si>
    <t>McMillan</t>
  </si>
  <si>
    <t>Merrington</t>
  </si>
  <si>
    <t>Mudditt</t>
  </si>
  <si>
    <t>O'Regan</t>
  </si>
  <si>
    <t>Pemberton</t>
  </si>
  <si>
    <t>Reid</t>
  </si>
  <si>
    <t>Ruivenkamp</t>
  </si>
  <si>
    <t>Ryder</t>
  </si>
  <si>
    <t>Sheehan</t>
  </si>
  <si>
    <t>Shepherd</t>
  </si>
  <si>
    <t>Southey</t>
  </si>
  <si>
    <t>Speller</t>
  </si>
  <si>
    <t>Street</t>
  </si>
  <si>
    <t>Sutton</t>
  </si>
  <si>
    <t>Tanousis</t>
  </si>
  <si>
    <t>Thompson</t>
  </si>
  <si>
    <t>Thorpe</t>
  </si>
  <si>
    <t>Toomey</t>
  </si>
  <si>
    <t>van der Merwe</t>
  </si>
  <si>
    <t>Van Der Reit</t>
  </si>
  <si>
    <t>Weatherburn</t>
  </si>
  <si>
    <t>Whitely</t>
  </si>
  <si>
    <t>Williams</t>
  </si>
  <si>
    <t>Wilson</t>
  </si>
  <si>
    <t>Xfer</t>
  </si>
  <si>
    <t>T Galbally</t>
  </si>
  <si>
    <t>D French</t>
  </si>
  <si>
    <t>R Colborne</t>
  </si>
  <si>
    <t>C Corry</t>
  </si>
  <si>
    <t>J Nunan</t>
  </si>
  <si>
    <t>J Reid</t>
  </si>
  <si>
    <t>B Smith</t>
  </si>
  <si>
    <t>J Goodwin</t>
  </si>
  <si>
    <t>B Schlink</t>
  </si>
  <si>
    <t>P Stewart</t>
  </si>
  <si>
    <t>B Eagle</t>
  </si>
  <si>
    <t>K Tanousis</t>
  </si>
  <si>
    <t>I Southey</t>
  </si>
  <si>
    <t>G Ruivenkamp</t>
  </si>
  <si>
    <t>J Hoskins</t>
  </si>
  <si>
    <t>D Brodrick</t>
  </si>
  <si>
    <t>P Wilson</t>
  </si>
  <si>
    <t>S Scott</t>
  </si>
  <si>
    <t>R Ellis</t>
  </si>
  <si>
    <t>A</t>
  </si>
  <si>
    <t>Hadley</t>
  </si>
  <si>
    <t>Abbey, Ian (3809263)</t>
  </si>
  <si>
    <t>BEARZATTO, GEOFF (1023162)</t>
  </si>
  <si>
    <t>CORRY, CHRISTOPHER (1028544)</t>
  </si>
  <si>
    <t>Crossley, Tony (4383731)</t>
  </si>
  <si>
    <t>ELLIS, ROBERT (1028550)</t>
  </si>
  <si>
    <t>FISHER, LEIGH (1028551)</t>
  </si>
  <si>
    <t>FRENCH, DAVID (1028552)</t>
  </si>
  <si>
    <t>Galbally, Tim (3503126)</t>
  </si>
  <si>
    <t>Goetzke, Alex (2639804)</t>
  </si>
  <si>
    <t>GOODWIN, JOHN (1028554)</t>
  </si>
  <si>
    <t>GRAHAM, STEPHEN (1033931)</t>
  </si>
  <si>
    <t>Grimwade, Terry (3328341)</t>
  </si>
  <si>
    <t>Habel, Trevor (3149897)</t>
  </si>
  <si>
    <t>Hocking, Graham (3363695)</t>
  </si>
  <si>
    <t>Hoskins, John (2647602)</t>
  </si>
  <si>
    <t>KINSEY, PAUL (2038281)</t>
  </si>
  <si>
    <t>Liston, Steve (4082055)</t>
  </si>
  <si>
    <t>Lowe, Alan (2959736)</t>
  </si>
  <si>
    <t>McMillan, John (3855580)</t>
  </si>
  <si>
    <t>Pemberton, Nigel (4082054)</t>
  </si>
  <si>
    <t>Ruivenkamp, Gerard (3311918)</t>
  </si>
  <si>
    <t>Scott, Stephen (3979942)</t>
  </si>
  <si>
    <t>Sheehan, Peter (4297512)</t>
  </si>
  <si>
    <t>Stewart, Paul (3328298)</t>
  </si>
  <si>
    <t>Street, Trevor Robert (4279362)</t>
  </si>
  <si>
    <t>Sutton, Ian (2585078)</t>
  </si>
  <si>
    <t>Taurian, John (3660088)</t>
  </si>
  <si>
    <t>TAYLOR, DONALD (1033942)</t>
  </si>
  <si>
    <t>Thorpe, Robert Gordon (4568588)</t>
  </si>
  <si>
    <t>van der Merwe, Jan (4010180)</t>
  </si>
  <si>
    <t xml:space="preserve">Wilson, Peter Arthur (2598973) </t>
  </si>
  <si>
    <t>Transferred in from Sweden for 1 meeting</t>
  </si>
  <si>
    <t>D Taylor</t>
  </si>
  <si>
    <t>Bickley</t>
  </si>
  <si>
    <t>M Callinan</t>
  </si>
  <si>
    <t>J Nugent</t>
  </si>
  <si>
    <t xml:space="preserve">DOWNING, LYNDON ROSS (1028547) </t>
  </si>
  <si>
    <t>DUNCAN, WARWICK (1028548)</t>
  </si>
  <si>
    <t>HENNESSY, NORMAN (2376114)</t>
  </si>
  <si>
    <t>HADLEY, ROBERT SYDNEY (1033932)</t>
  </si>
  <si>
    <t>Mc Donald, Jim (3328324)</t>
  </si>
  <si>
    <t xml:space="preserve">MAC MILLAN, GRAEME GAYER (1033934) </t>
  </si>
  <si>
    <t>Not inducted</t>
  </si>
  <si>
    <t>R</t>
  </si>
  <si>
    <t>T Habel</t>
  </si>
  <si>
    <t>Returned Member</t>
  </si>
  <si>
    <t>David Bickley</t>
  </si>
  <si>
    <t>TI</t>
  </si>
  <si>
    <t>TO</t>
  </si>
  <si>
    <t>Total</t>
  </si>
  <si>
    <t>Less "R"</t>
  </si>
  <si>
    <t>Walker, Bill</t>
  </si>
  <si>
    <t>Reference 1</t>
  </si>
  <si>
    <t>Reference 2</t>
  </si>
  <si>
    <t>(All)</t>
  </si>
  <si>
    <t>Grand Total</t>
  </si>
  <si>
    <t>Count of SPONSORS</t>
  </si>
  <si>
    <t>Row Labels</t>
  </si>
  <si>
    <t>In the Excel window, click anywhere inside the PivotTable report.</t>
  </si>
  <si>
    <t>Under Pivot Table Tools, on the Options tab, in the Actions group, click Select, and then click Entire PivotTable.</t>
  </si>
  <si>
    <t>Press the Delete key.</t>
  </si>
  <si>
    <t>1977/1978</t>
  </si>
  <si>
    <t>1978/1979</t>
  </si>
  <si>
    <t>1979/1980</t>
  </si>
  <si>
    <t>1980/1981</t>
  </si>
  <si>
    <t>1981/1982</t>
  </si>
  <si>
    <t>1982/1983</t>
  </si>
  <si>
    <t>1984/1985</t>
  </si>
  <si>
    <t>1985/1986</t>
  </si>
  <si>
    <t>1986/1987</t>
  </si>
  <si>
    <t>1987/1988</t>
  </si>
  <si>
    <t>1988/1989</t>
  </si>
  <si>
    <t>1989/1990</t>
  </si>
  <si>
    <t>1990/1991</t>
  </si>
  <si>
    <t>1991/1992</t>
  </si>
  <si>
    <t>1983/1984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</si>
  <si>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</si>
  <si>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</si>
  <si>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</si>
  <si>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</si>
  <si>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</si>
  <si>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</si>
  <si>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</si>
  <si>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</si>
  <si>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</si>
  <si>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</si>
  <si>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</si>
  <si>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</si>
  <si>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</si>
  <si>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</si>
  <si>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</si>
  <si>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</si>
  <si>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</si>
  <si>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</si>
  <si>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</si>
  <si>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</si>
  <si>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</si>
  <si>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</si>
  <si>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</si>
  <si>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</si>
  <si>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</si>
  <si>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</si>
  <si>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Table Array</t>
  </si>
  <si>
    <t>Lions Inductions</t>
  </si>
  <si>
    <t>Lions Departures</t>
  </si>
  <si>
    <t>Members</t>
  </si>
  <si>
    <t>CURRENT ACTIVE MEMBERS</t>
  </si>
  <si>
    <r>
      <t>Members dropped as</t>
    </r>
    <r>
      <rPr>
        <b/>
        <sz val="12"/>
        <color theme="1"/>
        <rFont val="Times New Roman"/>
        <family val="1"/>
      </rPr>
      <t xml:space="preserve"> DECEASED</t>
    </r>
  </si>
  <si>
    <t>TRANSFER IN MEMBERS</t>
  </si>
  <si>
    <t>TRANSFER OUT MEMBERS</t>
  </si>
  <si>
    <t>Not Recorded</t>
  </si>
  <si>
    <t>Resigned due ill health</t>
  </si>
  <si>
    <t>2018/2019</t>
  </si>
  <si>
    <t>Harding</t>
  </si>
  <si>
    <t>2018-2019</t>
  </si>
  <si>
    <t>2019-2020</t>
  </si>
  <si>
    <t>Harding, John</t>
  </si>
  <si>
    <t>2019/2020</t>
  </si>
  <si>
    <t>J Osborn</t>
  </si>
  <si>
    <t>Griffith</t>
  </si>
  <si>
    <t>Jason</t>
  </si>
  <si>
    <t>(blank)</t>
  </si>
  <si>
    <t>Griffith, Jason</t>
  </si>
  <si>
    <t>Krolikowski</t>
  </si>
  <si>
    <t>Willie</t>
  </si>
  <si>
    <t>T Street</t>
  </si>
  <si>
    <t>2020-2021</t>
  </si>
  <si>
    <t>2021-2022</t>
  </si>
  <si>
    <t>Krolikowski, Willie</t>
  </si>
  <si>
    <t xml:space="preserve">Cross </t>
  </si>
  <si>
    <t>Margetts</t>
  </si>
  <si>
    <t>Pattison</t>
  </si>
  <si>
    <t>Ray</t>
  </si>
  <si>
    <t>Andy</t>
  </si>
  <si>
    <t>Cross, Ray</t>
  </si>
  <si>
    <t>Margetts, Andy</t>
  </si>
  <si>
    <t>Pattison, Craig</t>
  </si>
  <si>
    <t>Jean, C.R.</t>
  </si>
  <si>
    <t>Dropped</t>
  </si>
  <si>
    <t>Alt Join Date</t>
  </si>
  <si>
    <t>86/87</t>
  </si>
  <si>
    <t>88/89</t>
  </si>
  <si>
    <t>89/90</t>
  </si>
  <si>
    <t>90/91</t>
  </si>
  <si>
    <t>91/92</t>
  </si>
  <si>
    <t>93/94</t>
  </si>
  <si>
    <t>94/95</t>
  </si>
  <si>
    <t>99/00</t>
  </si>
  <si>
    <t>04/05</t>
  </si>
  <si>
    <t>Bickley, D</t>
  </si>
  <si>
    <t>Bevan, Lawrence</t>
  </si>
  <si>
    <t>Granland, John</t>
  </si>
  <si>
    <t>McMahon, RJ</t>
  </si>
  <si>
    <t>Stuart, Craig</t>
  </si>
  <si>
    <t>Studdock, Ron</t>
  </si>
  <si>
    <t>Thomson, William</t>
  </si>
  <si>
    <t>Tunnell-Jones, Ronald</t>
  </si>
  <si>
    <t>Wade, Robin</t>
  </si>
  <si>
    <t>Waldram, Alfred</t>
  </si>
  <si>
    <t>Wood, Ted</t>
  </si>
  <si>
    <t>Ref</t>
  </si>
  <si>
    <t>Member</t>
  </si>
  <si>
    <t>DOB</t>
  </si>
  <si>
    <t>DOB Year</t>
  </si>
  <si>
    <t>Sponsor</t>
  </si>
  <si>
    <t>Mr.  STEPHEN  GRAHAM    (1033931) </t>
  </si>
  <si>
    <t>Mr.  DONALD  TAYLOR    (1033942) </t>
  </si>
  <si>
    <t>Mr.  ROBERT  SYDNEY  HADLEY    (1033932) </t>
  </si>
  <si>
    <t>Mr.  Christopher  Corry    (1028544) </t>
  </si>
  <si>
    <t>NUNAN, JOHN   (1033936)</t>
  </si>
  <si>
    <t>Mr.  GRAEME  GAYER  MAC MILLAN    (1033934) </t>
  </si>
  <si>
    <t>Corry, Christopher   (1028544)</t>
  </si>
  <si>
    <t>Mr.  LYNDON  ROSS  DOWNING    (1028547) </t>
  </si>
  <si>
    <t>OSBORN, JIM   (1033938)</t>
  </si>
  <si>
    <t>Mr.  GEOFF  BEARZATTO    (1023162) </t>
  </si>
  <si>
    <t>Mr.  LEIGH  FISHER    (1028551) </t>
  </si>
  <si>
    <t>EAGLE, ROBERT   (1028549)</t>
  </si>
  <si>
    <t>Mr.  DAVID  FRENCH    (1028552) </t>
  </si>
  <si>
    <t>O'CALLAGHAN, MICHAEL   (1033937)</t>
  </si>
  <si>
    <t>Mr.  PAUL  KINSEY    (2038281) </t>
  </si>
  <si>
    <t>Mr.  Ian  Sutton    (2585078) </t>
  </si>
  <si>
    <t>Ellis, Robert   (1028550)</t>
  </si>
  <si>
    <t>Mr.  Peter  Arthur  Wilson    (2598973) </t>
  </si>
  <si>
    <t>FRENCH, DAVID   (1028552)</t>
  </si>
  <si>
    <t>Mr.  Alex  Goetzke    (2639804) </t>
  </si>
  <si>
    <t>HADLEY, ROBERT   (1033932)</t>
  </si>
  <si>
    <t>Mr.  John  Hoskins    (2647602) </t>
  </si>
  <si>
    <t>Mr.  Alan  Lowe    (2959736) </t>
  </si>
  <si>
    <t>Mr.  Trevor  Habel    (3149897) </t>
  </si>
  <si>
    <t>Mr.  Terry  Grimwade    (3328341) </t>
  </si>
  <si>
    <t>Mr.  Tim  Galbally    (3503126) </t>
  </si>
  <si>
    <t>Tanousis, Kiki   (3261209)</t>
  </si>
  <si>
    <t>Mr.  Robert  Ellis    (1028550) </t>
  </si>
  <si>
    <t>Mr  Ian  Abbey    (3809263) </t>
  </si>
  <si>
    <t>Stewart, Paul   (3328298)</t>
  </si>
  <si>
    <t>Mr  Stephen  Scott    (3979942) </t>
  </si>
  <si>
    <t>Hoskins, John   (2647602)</t>
  </si>
  <si>
    <t>Mr  Nigel  Pemberton    (4082054) </t>
  </si>
  <si>
    <t>Mr  Trevor  Robert  Street    (4279362) </t>
  </si>
  <si>
    <t>Scott, Stephen   (3979942)</t>
  </si>
  <si>
    <t>Mr  Tony  Crossley    (4383731) </t>
  </si>
  <si>
    <t>GRAHAM, STEPHEN   (1033931)</t>
  </si>
  <si>
    <t>Mr.  Robert  Gordon  Thorpe    (4568588) </t>
  </si>
  <si>
    <t>Mr  John  F  Harding    (5068394) </t>
  </si>
  <si>
    <t>Mr  Jason  W  Grifith    (5231374) </t>
  </si>
  <si>
    <t>Mr  Willie  Krolokowski    (5278968) </t>
  </si>
  <si>
    <t>Street, Trevor   (4279362)</t>
  </si>
  <si>
    <t>Mr  Graham  Andrew  Margetts    (5308685) </t>
  </si>
  <si>
    <t>Mr  Raymond  Cross    (5308683) </t>
  </si>
  <si>
    <t>Mr  Craig  A  Pattison    (5308686) </t>
  </si>
  <si>
    <t>J. Doriean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</si>
</sst>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7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Calibri"/>
      <family val="2"/>
      <scheme val="minor"/>
    </font>
    <font>
      <sz val="9"/>
      <color theme="1"/>
      <name val="TimesNewRoman"/>
    </font>
    <font>
      <i/>
      <sz val="12"/>
      <color rgb="FF0000FF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222222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303030"/>
      <name val="Helvetica Neue"/>
      <family val="2"/>
    </font>
    <font>
      <sz val="12"/>
      <color theme="1"/>
      <name val="Helvetica Neue"/>
      <family val="2"/>
    </font>
    <font>
      <b/>
      <sz val="11"/>
      <color rgb="FF30303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26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/>
    <xf numFmtId="0" fontId="0" fillId="3" borderId="0" xfId="0" applyFill="1"/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2" fillId="0" borderId="0" xfId="0" applyFont="1" applyAlignment="1">
      <alignment horizontal="center" textRotation="90"/>
    </xf>
    <xf numFmtId="14" fontId="0" fillId="0" borderId="0" xfId="0" applyNumberFormat="1"/>
    <xf numFmtId="14" fontId="0" fillId="0" borderId="0" xfId="0" applyNumberFormat="1" applyFill="1"/>
    <xf numFmtId="14" fontId="0" fillId="3" borderId="0" xfId="0" applyNumberFormat="1" applyFill="1"/>
    <xf numFmtId="14" fontId="1" fillId="3" borderId="0" xfId="0" applyNumberFormat="1" applyFont="1" applyFill="1"/>
    <xf numFmtId="14" fontId="0" fillId="0" borderId="0" xfId="0" applyNumberFormat="1" applyFill="1" applyAlignment="1">
      <alignment horizontal="center"/>
    </xf>
    <xf numFmtId="14" fontId="1" fillId="0" borderId="0" xfId="0" applyNumberFormat="1" applyFont="1" applyFill="1"/>
    <xf numFmtId="0" fontId="0" fillId="4" borderId="0" xfId="0" applyFill="1"/>
    <xf numFmtId="0" fontId="2" fillId="0" borderId="0" xfId="0" applyFont="1" applyFill="1" applyAlignment="1">
      <alignment horizontal="center" textRotation="90"/>
    </xf>
    <xf numFmtId="0" fontId="2" fillId="0" borderId="0" xfId="0" applyFont="1" applyFill="1"/>
    <xf numFmtId="0" fontId="8" fillId="0" borderId="0" xfId="0" applyFont="1" applyAlignment="1">
      <alignment horizontal="center" vertical="top" textRotation="90"/>
    </xf>
    <xf numFmtId="0" fontId="0" fillId="6" borderId="0" xfId="0" applyFill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right"/>
    </xf>
    <xf numFmtId="17" fontId="1" fillId="0" borderId="0" xfId="0" applyNumberFormat="1" applyFont="1"/>
    <xf numFmtId="0" fontId="9" fillId="3" borderId="0" xfId="0" applyFont="1" applyFill="1" applyAlignment="1">
      <alignment vertical="center"/>
    </xf>
    <xf numFmtId="17" fontId="9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/>
    <xf numFmtId="17" fontId="14" fillId="0" borderId="0" xfId="0" applyNumberFormat="1" applyFont="1"/>
    <xf numFmtId="17" fontId="14" fillId="0" borderId="0" xfId="0" applyNumberFormat="1" applyFont="1" applyFill="1"/>
    <xf numFmtId="0" fontId="14" fillId="0" borderId="0" xfId="0" applyFont="1" applyFill="1"/>
    <xf numFmtId="0" fontId="15" fillId="0" borderId="0" xfId="0" applyFont="1"/>
    <xf numFmtId="17" fontId="16" fillId="0" borderId="0" xfId="0" applyNumberFormat="1" applyFont="1"/>
    <xf numFmtId="17" fontId="16" fillId="0" borderId="0" xfId="0" applyNumberFormat="1" applyFont="1" applyFill="1"/>
    <xf numFmtId="0" fontId="16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indent="6"/>
    </xf>
    <xf numFmtId="0" fontId="1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17" fontId="0" fillId="0" borderId="0" xfId="0" applyNumberFormat="1" applyFont="1" applyAlignment="1">
      <alignment vertical="center"/>
    </xf>
    <xf numFmtId="17" fontId="2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1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17" fontId="17" fillId="0" borderId="0" xfId="0" applyNumberFormat="1" applyFont="1" applyAlignment="1">
      <alignment vertical="center"/>
    </xf>
    <xf numFmtId="0" fontId="0" fillId="0" borderId="0" xfId="0" applyFont="1" applyFill="1"/>
    <xf numFmtId="17" fontId="0" fillId="0" borderId="0" xfId="0" applyNumberFormat="1" applyFont="1"/>
    <xf numFmtId="0" fontId="0" fillId="0" borderId="0" xfId="0" pivotButton="1"/>
    <xf numFmtId="0" fontId="0" fillId="0" borderId="0" xfId="0" applyNumberFormat="1"/>
    <xf numFmtId="0" fontId="18" fillId="0" borderId="0" xfId="0" applyFont="1"/>
    <xf numFmtId="0" fontId="5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5" borderId="0" xfId="0" applyFill="1" applyAlignment="1">
      <alignment horizontal="center"/>
    </xf>
    <xf numFmtId="14" fontId="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14" fontId="14" fillId="0" borderId="0" xfId="0" applyNumberFormat="1" applyFont="1" applyFill="1" applyAlignment="1">
      <alignment horizontal="center"/>
    </xf>
    <xf numFmtId="0" fontId="0" fillId="8" borderId="0" xfId="0" applyFill="1"/>
    <xf numFmtId="14" fontId="20" fillId="0" borderId="0" xfId="0" applyNumberFormat="1" applyFont="1"/>
    <xf numFmtId="1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Fill="1"/>
    <xf numFmtId="17" fontId="22" fillId="0" borderId="0" xfId="0" applyNumberFormat="1" applyFont="1" applyFill="1" applyAlignment="1">
      <alignment vertical="center"/>
    </xf>
    <xf numFmtId="0" fontId="2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17" fontId="0" fillId="0" borderId="0" xfId="0" applyNumberFormat="1" applyFill="1"/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" fontId="0" fillId="0" borderId="0" xfId="0" applyNumberFormat="1" applyFill="1" applyAlignment="1">
      <alignment horizontal="right"/>
    </xf>
    <xf numFmtId="14" fontId="0" fillId="0" borderId="0" xfId="0" quotePrefix="1" applyNumberFormat="1" applyAlignment="1">
      <alignment horizontal="right"/>
    </xf>
    <xf numFmtId="17" fontId="1" fillId="0" borderId="0" xfId="0" applyNumberFormat="1" applyFont="1" applyAlignment="1">
      <alignment horizontal="right"/>
    </xf>
    <xf numFmtId="0" fontId="0" fillId="0" borderId="0" xfId="0" applyFill="1" applyAlignment="1">
      <alignment horizontal="right"/>
    </xf>
    <xf numFmtId="1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9" borderId="0" xfId="0" applyFill="1" applyAlignment="1">
      <alignment horizontal="center"/>
    </xf>
    <xf numFmtId="14" fontId="0" fillId="7" borderId="0" xfId="0" applyNumberFormat="1" applyFill="1"/>
    <xf numFmtId="0" fontId="5" fillId="7" borderId="0" xfId="0" applyFont="1" applyFill="1" applyAlignment="1">
      <alignment horizontal="center"/>
    </xf>
    <xf numFmtId="0" fontId="0" fillId="7" borderId="0" xfId="0" applyFill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4" fillId="0" borderId="0" xfId="0" applyFont="1"/>
    <xf numFmtId="164" fontId="0" fillId="0" borderId="0" xfId="0" applyNumberFormat="1"/>
    <xf numFmtId="14" fontId="25" fillId="0" borderId="0" xfId="0" applyNumberFormat="1" applyFont="1"/>
    <xf numFmtId="0" fontId="25" fillId="0" borderId="0" xfId="0" applyFont="1"/>
    <xf numFmtId="0" fontId="24" fillId="3" borderId="0" xfId="0" applyFont="1" applyFill="1"/>
    <xf numFmtId="17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/>
    <xf numFmtId="0" fontId="26" fillId="3" borderId="0" xfId="0" applyFont="1" applyFill="1"/>
    <xf numFmtId="17" fontId="0" fillId="0" borderId="0" xfId="0" applyNumberFormat="1"/>
    <xf numFmtId="1" fontId="16" fillId="0" borderId="0" xfId="0" applyNumberFormat="1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257" builtinId="8" hidden="1"/>
    <cellStyle name="Hyperlink" xfId="25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hristopher Corry" id="{770AE64E-2E39-6B40-90FD-C5CAE10D8149}" userId="c0879b54b78f0b6d" providerId="Windows Live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topher Corry" refreshedDate="43895.911189930557" createdVersion="4" refreshedVersion="6" minRefreshableVersion="3" recordCount="187" xr:uid="{00000000-000A-0000-FFFF-FFFF0E000000}">
  <cacheSource type="worksheet">
    <worksheetSource ref="C1:J188" sheet="All Members"/>
  </cacheSource>
  <cacheFields count="8">
    <cacheField name="Surname" numFmtId="0">
      <sharedItems containsBlank="1"/>
    </cacheField>
    <cacheField name="First name" numFmtId="0">
      <sharedItems containsBlank="1"/>
    </cacheField>
    <cacheField name="Reference 1" numFmtId="0">
      <sharedItems containsBlank="1"/>
    </cacheField>
    <cacheField name="Reference 2" numFmtId="0">
      <sharedItems containsBlank="1"/>
    </cacheField>
    <cacheField name="NEW" numFmtId="17">
      <sharedItems containsNonDate="0" containsDate="1" containsString="0" containsBlank="1" minDate="1977-11-01T00:00:00" maxDate="2020-02-04T00:00:00" count="111">
        <d v="1977-11-01T00:00:00"/>
        <d v="1978-03-01T00:00:00"/>
        <d v="1978-04-01T00:00:00"/>
        <d v="1978-05-01T00:00:00"/>
        <d v="1978-10-01T00:00:00"/>
        <d v="1978-12-01T00:00:00"/>
        <d v="1979-04-01T00:00:00"/>
        <d v="1979-05-01T00:00:00"/>
        <d v="1979-08-01T00:00:00"/>
        <d v="1979-10-01T00:00:00"/>
        <d v="1979-11-01T00:00:00"/>
        <d v="1980-05-01T00:00:00"/>
        <d v="1980-11-01T00:00:00"/>
        <d v="1981-04-01T00:00:00"/>
        <d v="1981-05-01T00:00:00"/>
        <d v="1981-10-01T00:00:00"/>
        <d v="1981-11-01T00:00:00"/>
        <d v="1981-12-01T00:00:00"/>
        <d v="1982-05-01T00:00:00"/>
        <d v="1982-11-01T00:00:00"/>
        <d v="1983-01-01T00:00:00"/>
        <d v="1983-02-01T00:00:00"/>
        <d v="1983-03-01T00:00:00"/>
        <d v="1983-06-01T00:00:00"/>
        <d v="1983-08-01T00:00:00"/>
        <d v="1983-11-01T00:00:00"/>
        <d v="1984-07-01T00:00:00"/>
        <d v="1984-10-01T00:00:00"/>
        <d v="1985-01-01T00:00:00"/>
        <d v="1985-03-01T00:00:00"/>
        <d v="1985-05-01T00:00:00"/>
        <d v="1985-06-01T00:00:00"/>
        <d v="1985-11-01T00:00:00"/>
        <d v="1986-01-01T00:00:00"/>
        <d v="1986-02-01T00:00:00"/>
        <d v="1986-04-01T00:00:00"/>
        <d v="1986-05-01T00:00:00"/>
        <d v="1986-08-01T00:00:00"/>
        <d v="1986-12-01T00:00:00"/>
        <d v="1987-01-01T00:00:00"/>
        <d v="1987-03-01T00:00:00"/>
        <d v="1987-05-01T00:00:00"/>
        <d v="1987-06-01T00:00:00"/>
        <d v="1988-01-01T00:00:00"/>
        <d v="1988-08-01T00:00:00"/>
        <d v="1988-11-01T00:00:00"/>
        <d v="1989-01-01T00:00:00"/>
        <d v="1990-01-01T00:00:00"/>
        <d v="1991-01-01T00:00:00"/>
        <d v="1991-11-01T00:00:00"/>
        <d v="1992-05-01T00:00:00"/>
        <d v="1992-08-01T00:00:00"/>
        <d v="1993-01-01T00:00:00"/>
        <d v="1994-01-01T00:00:00"/>
        <d v="1994-04-01T00:00:00"/>
        <d v="1995-04-01T00:00:00"/>
        <d v="1995-11-27T00:00:00"/>
        <d v="1996-03-01T00:00:00"/>
        <d v="1997-01-01T00:00:00"/>
        <d v="1997-04-01T00:00:00"/>
        <d v="1998-03-01T00:00:00"/>
        <d v="1998-06-01T00:00:00"/>
        <d v="1998-07-01T00:00:00"/>
        <d v="1999-01-01T00:00:00"/>
        <d v="1999-05-01T00:00:00"/>
        <d v="2000-06-01T00:00:00"/>
        <d v="2001-05-01T00:00:00"/>
        <d v="2001-08-01T00:00:00"/>
        <d v="2001-09-01T00:00:00"/>
        <d v="2001-12-01T00:00:00"/>
        <d v="2002-04-01T00:00:00"/>
        <d v="2003-02-01T00:00:00"/>
        <d v="2003-08-01T00:00:00"/>
        <d v="2004-07-01T00:00:00"/>
        <d v="2005-06-01T00:00:00"/>
        <d v="2005-08-01T00:00:00"/>
        <d v="2005-10-01T00:00:00"/>
        <d v="2006-04-01T00:00:00"/>
        <d v="2006-11-01T00:00:00"/>
        <d v="2007-01-01T00:00:00"/>
        <d v="2007-03-01T00:00:00"/>
        <d v="2007-04-01T00:00:00"/>
        <d v="2007-05-01T00:00:00"/>
        <d v="2009-02-02T00:00:00"/>
        <d v="2010-02-01T00:00:00"/>
        <d v="2010-09-06T00:00:00"/>
        <d v="2011-01-01T00:00:00"/>
        <d v="2011-02-07T00:00:00"/>
        <d v="2011-04-04T00:00:00"/>
        <d v="2011-08-01T00:00:00"/>
        <d v="2012-01-01T00:00:00"/>
        <d v="2012-02-06T00:00:00"/>
        <d v="2012-05-07T00:00:00"/>
        <d v="2012-11-12T00:00:00"/>
        <d v="2013-02-04T00:00:00"/>
        <d v="2013-08-05T00:00:00"/>
        <d v="2013-10-07T00:00:00"/>
        <d v="2014-06-02T00:00:00"/>
        <d v="2014-08-04T00:00:00"/>
        <d v="2004-10-01T00:00:00"/>
        <d v="2014-11-10T00:00:00"/>
        <d v="2014-12-01T00:00:00"/>
        <d v="2015-11-09T00:00:00"/>
        <d v="2015-12-07T00:00:00"/>
        <d v="2016-05-03T00:00:00"/>
        <d v="2017-03-06T00:00:00"/>
        <d v="2019-01-01T00:00:00"/>
        <d v="2019-10-07T00:00:00"/>
        <d v="2019-12-02T00:00:00"/>
        <d v="2020-02-03T00:00:00"/>
        <m/>
      </sharedItems>
    </cacheField>
    <cacheField name="DROP" numFmtId="0">
      <sharedItems containsDate="1" containsBlank="1" containsMixedTypes="1" minDate="1978-05-01T00:00:00" maxDate="2019-12-03T00:00:00"/>
    </cacheField>
    <cacheField name="SPONSORS" numFmtId="0">
      <sharedItems containsBlank="1" count="57">
        <s v="Charter"/>
        <s v="A Anderson"/>
        <s v="D. Withers"/>
        <s v="S. Graham"/>
        <s v="P. Siney"/>
        <s v="A. Preusker"/>
        <s v="J. Roberts"/>
        <s v="R. Newman"/>
        <s v="NR"/>
        <s v="R. Deuchar"/>
        <s v="D. Upham"/>
        <s v="D. Weeks"/>
        <s v="V. Brockie"/>
        <s v="Xfer"/>
        <s v="G. Dioguardi"/>
        <s v="D. Mayor"/>
        <s v="A. Schafter"/>
        <s v="M. O’Callaghan"/>
        <s v="J. Dorian"/>
        <s v="A. Waldram"/>
        <s v="D French"/>
        <s v="L. Feather"/>
        <s v="R. Gackenheimer"/>
        <s v="D Taylor"/>
        <s v="J Osborn"/>
        <s v="K. Fryer"/>
        <s v="G. Pickett"/>
        <s v="P. Slattery"/>
        <s v="W. Schlink"/>
        <s v="R. Hadley"/>
        <s v="J Nunan"/>
        <s v="C Corry"/>
        <s v="B Smith"/>
        <s v="J Goodwin"/>
        <s v="J Nugent"/>
        <s v="M Callinan"/>
        <s v="J Reid"/>
        <s v="B Eagle"/>
        <s v="R Colborne"/>
        <s v="B Schlink"/>
        <s v="Not inducted"/>
        <s v="I Southey"/>
        <s v="R Ellis"/>
        <s v="P Wilson"/>
        <s v="G Ruivenkamp"/>
        <s v="K Tanousis"/>
        <s v="T Galbally"/>
        <s v="T Habel"/>
        <s v="P Stewart"/>
        <s v="J Hoskins"/>
        <s v="S Scott"/>
        <s v="D Brodrick"/>
        <s v="T Street"/>
        <m/>
        <s v="P. Siney " u="1"/>
        <s v="D. Taylor" u="1"/>
        <s v="D. French" u="1"/>
      </sharedItems>
    </cacheField>
    <cacheField name="Commen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7">
  <r>
    <s v="Anderson"/>
    <s v="Bruce"/>
    <m/>
    <m/>
    <x v="0"/>
    <d v="1978-12-01T00:00:00"/>
    <x v="0"/>
    <m/>
  </r>
  <r>
    <s v="Bettess"/>
    <s v="Norman"/>
    <m/>
    <m/>
    <x v="0"/>
    <d v="1978-05-01T00:00:00"/>
    <x v="0"/>
    <m/>
  </r>
  <r>
    <s v="Challinor"/>
    <s v="Brian"/>
    <m/>
    <m/>
    <x v="0"/>
    <d v="1980-03-01T00:00:00"/>
    <x v="0"/>
    <m/>
  </r>
  <r>
    <s v="Daniel"/>
    <s v="Terry"/>
    <s v="D"/>
    <m/>
    <x v="0"/>
    <d v="2004-11-01T00:00:00"/>
    <x v="0"/>
    <m/>
  </r>
  <r>
    <s v="Deuchar"/>
    <s v="Robert"/>
    <m/>
    <m/>
    <x v="0"/>
    <d v="1983-06-01T00:00:00"/>
    <x v="0"/>
    <m/>
  </r>
  <r>
    <s v="Fewster"/>
    <s v="John"/>
    <m/>
    <m/>
    <x v="0"/>
    <d v="1980-12-01T00:00:00"/>
    <x v="0"/>
    <m/>
  </r>
  <r>
    <s v="Foy"/>
    <s v="Keith"/>
    <m/>
    <m/>
    <x v="0"/>
    <d v="1980-10-01T00:00:00"/>
    <x v="0"/>
    <m/>
  </r>
  <r>
    <s v="Gates"/>
    <s v="John"/>
    <m/>
    <m/>
    <x v="0"/>
    <d v="1984-12-01T00:00:00"/>
    <x v="0"/>
    <m/>
  </r>
  <r>
    <s v="Graham"/>
    <s v="Stephen"/>
    <s v="A"/>
    <m/>
    <x v="0"/>
    <m/>
    <x v="0"/>
    <m/>
  </r>
  <r>
    <s v="King"/>
    <s v="Dennis"/>
    <m/>
    <m/>
    <x v="0"/>
    <d v="1981-02-01T00:00:00"/>
    <x v="0"/>
    <m/>
  </r>
  <r>
    <s v="Lynch"/>
    <s v="Terry"/>
    <m/>
    <m/>
    <x v="0"/>
    <d v="1979-07-01T00:00:00"/>
    <x v="0"/>
    <m/>
  </r>
  <r>
    <s v="Mackley"/>
    <s v="Desmond"/>
    <m/>
    <m/>
    <x v="0"/>
    <d v="1980-04-01T00:00:00"/>
    <x v="0"/>
    <m/>
  </r>
  <r>
    <s v="Mayor"/>
    <s v="David"/>
    <s v="D"/>
    <m/>
    <x v="0"/>
    <d v="1986-05-01T00:00:00"/>
    <x v="0"/>
    <m/>
  </r>
  <r>
    <s v="Mercer"/>
    <s v="Keith"/>
    <m/>
    <m/>
    <x v="0"/>
    <d v="1978-09-01T00:00:00"/>
    <x v="0"/>
    <m/>
  </r>
  <r>
    <s v="Plehn"/>
    <s v="Walter"/>
    <m/>
    <m/>
    <x v="0"/>
    <d v="1979-07-01T00:00:00"/>
    <x v="0"/>
    <m/>
  </r>
  <r>
    <s v="Preusker"/>
    <s v="Arthur"/>
    <s v="D"/>
    <m/>
    <x v="0"/>
    <d v="1979-03-01T00:00:00"/>
    <x v="0"/>
    <m/>
  </r>
  <r>
    <s v="Roberts "/>
    <s v="John"/>
    <s v="TO"/>
    <m/>
    <x v="0"/>
    <d v="1980-06-01T00:00:00"/>
    <x v="0"/>
    <s v="Transferred date not recorded Paraburdoo LC "/>
  </r>
  <r>
    <s v="Schafter"/>
    <s v="Albert"/>
    <m/>
    <m/>
    <x v="0"/>
    <d v="1983-12-01T00:00:00"/>
    <x v="0"/>
    <m/>
  </r>
  <r>
    <s v="Senese"/>
    <s v="Tony"/>
    <m/>
    <m/>
    <x v="0"/>
    <d v="1978-12-01T00:00:00"/>
    <x v="0"/>
    <m/>
  </r>
  <r>
    <s v="Siney"/>
    <s v="Peter"/>
    <m/>
    <m/>
    <x v="0"/>
    <d v="1989-03-01T00:00:00"/>
    <x v="0"/>
    <m/>
  </r>
  <r>
    <s v="Taylor"/>
    <s v="Donald"/>
    <m/>
    <m/>
    <x v="0"/>
    <d v="1980-07-01T00:00:00"/>
    <x v="0"/>
    <m/>
  </r>
  <r>
    <s v="Upham"/>
    <s v="Douglas"/>
    <s v="D"/>
    <m/>
    <x v="0"/>
    <d v="1993-06-01T00:00:00"/>
    <x v="0"/>
    <m/>
  </r>
  <r>
    <s v="Wardell"/>
    <s v="Kevin"/>
    <m/>
    <m/>
    <x v="0"/>
    <d v="1983-06-01T00:00:00"/>
    <x v="0"/>
    <m/>
  </r>
  <r>
    <s v="Withers"/>
    <s v="Donald"/>
    <m/>
    <m/>
    <x v="0"/>
    <d v="1994-06-01T00:00:00"/>
    <x v="0"/>
    <m/>
  </r>
  <r>
    <s v="Jean"/>
    <s v="C. R."/>
    <m/>
    <m/>
    <x v="1"/>
    <s v="NR"/>
    <x v="1"/>
    <m/>
  </r>
  <r>
    <s v="McMahon"/>
    <s v="R J "/>
    <m/>
    <m/>
    <x v="1"/>
    <d v="1984-06-01T00:00:00"/>
    <x v="2"/>
    <m/>
  </r>
  <r>
    <s v="Maurer"/>
    <s v="M A"/>
    <m/>
    <m/>
    <x v="2"/>
    <d v="1980-07-01T00:00:00"/>
    <x v="3"/>
    <m/>
  </r>
  <r>
    <s v="McIntyre"/>
    <s v="Bob"/>
    <m/>
    <m/>
    <x v="2"/>
    <d v="1979-08-01T00:00:00"/>
    <x v="4"/>
    <m/>
  </r>
  <r>
    <s v="Granland "/>
    <s v="John"/>
    <m/>
    <m/>
    <x v="3"/>
    <d v="1979-07-01T00:00:00"/>
    <x v="5"/>
    <m/>
  </r>
  <r>
    <s v="Osborn   "/>
    <s v="Jim"/>
    <s v="D"/>
    <m/>
    <x v="4"/>
    <d v="2008-03-01T00:00:00"/>
    <x v="3"/>
    <m/>
  </r>
  <r>
    <s v="Newman"/>
    <s v="Rodney Thomas"/>
    <m/>
    <m/>
    <x v="5"/>
    <d v="1981-02-01T00:00:00"/>
    <x v="6"/>
    <m/>
  </r>
  <r>
    <s v="Gibson"/>
    <s v="Andrew"/>
    <m/>
    <m/>
    <x v="6"/>
    <d v="1980-07-01T00:00:00"/>
    <x v="7"/>
    <m/>
  </r>
  <r>
    <s v="Weeks"/>
    <s v="Dennis"/>
    <m/>
    <m/>
    <x v="7"/>
    <d v="1994-06-01T00:00:00"/>
    <x v="4"/>
    <m/>
  </r>
  <r>
    <s v="Fisher"/>
    <s v="Robert"/>
    <m/>
    <m/>
    <x v="8"/>
    <d v="1980-03-01T00:00:00"/>
    <x v="2"/>
    <m/>
  </r>
  <r>
    <s v="Lynch"/>
    <s v="Terry"/>
    <m/>
    <s v="R"/>
    <x v="8"/>
    <d v="1979-12-01T00:00:00"/>
    <x v="8"/>
    <m/>
  </r>
  <r>
    <s v="Preusker"/>
    <s v="Arthur"/>
    <m/>
    <s v="R"/>
    <x v="8"/>
    <d v="1989-05-01T00:00:00"/>
    <x v="8"/>
    <m/>
  </r>
  <r>
    <s v="Burge"/>
    <s v="John"/>
    <m/>
    <m/>
    <x v="9"/>
    <d v="1981-07-01T00:00:00"/>
    <x v="4"/>
    <m/>
  </r>
  <r>
    <s v="Bordignon"/>
    <s v="Guiseppe (Joe)"/>
    <m/>
    <m/>
    <x v="10"/>
    <d v="1981-09-01T00:00:00"/>
    <x v="9"/>
    <m/>
  </r>
  <r>
    <s v="Brockie"/>
    <s v="Victor"/>
    <s v="D"/>
    <m/>
    <x v="10"/>
    <d v="1990-04-01T00:00:00"/>
    <x v="6"/>
    <m/>
  </r>
  <r>
    <s v="Dioguardi"/>
    <s v="Guy"/>
    <m/>
    <m/>
    <x v="10"/>
    <d v="1984-12-01T00:00:00"/>
    <x v="6"/>
    <m/>
  </r>
  <r>
    <s v="Doriean"/>
    <s v="Albert James"/>
    <m/>
    <m/>
    <x v="10"/>
    <d v="1986-02-01T00:00:00"/>
    <x v="10"/>
    <m/>
  </r>
  <r>
    <s v="Pritchard"/>
    <s v="Ivan"/>
    <s v="TI"/>
    <m/>
    <x v="10"/>
    <d v="1980-12-01T00:00:00"/>
    <x v="9"/>
    <s v="Transferred 11-79 from Dromana LC "/>
  </r>
  <r>
    <s v="Walker"/>
    <s v="William"/>
    <s v="D"/>
    <m/>
    <x v="10"/>
    <d v="1982-08-01T00:00:00"/>
    <x v="11"/>
    <m/>
  </r>
  <r>
    <s v="Studdock"/>
    <s v="Ronald"/>
    <m/>
    <m/>
    <x v="11"/>
    <d v="1980-12-01T00:00:00"/>
    <x v="12"/>
    <m/>
  </r>
  <r>
    <s v="Choustoff"/>
    <s v="Andrew"/>
    <s v="D"/>
    <s v="TI"/>
    <x v="12"/>
    <d v="1985-11-01T00:00:00"/>
    <x v="13"/>
    <s v="Transferred Charter from Blackwood S.A. LC "/>
  </r>
  <r>
    <s v="Sydes"/>
    <s v="David"/>
    <m/>
    <m/>
    <x v="13"/>
    <d v="1989-07-01T00:00:00"/>
    <x v="14"/>
    <m/>
  </r>
  <r>
    <s v="Wade"/>
    <s v="Robin"/>
    <m/>
    <m/>
    <x v="14"/>
    <d v="1982-02-01T00:00:00"/>
    <x v="2"/>
    <m/>
  </r>
  <r>
    <s v="Macrokanis"/>
    <s v="George"/>
    <m/>
    <m/>
    <x v="15"/>
    <d v="1991-06-01T00:00:00"/>
    <x v="15"/>
    <m/>
  </r>
  <r>
    <s v="Hancy"/>
    <s v="Thomas"/>
    <m/>
    <m/>
    <x v="16"/>
    <d v="1987-04-01T00:00:00"/>
    <x v="14"/>
    <m/>
  </r>
  <r>
    <s v="Waldram"/>
    <s v="Alfred"/>
    <m/>
    <m/>
    <x v="16"/>
    <d v="1984-09-01T00:00:00"/>
    <x v="4"/>
    <m/>
  </r>
  <r>
    <s v="O’Callaghan"/>
    <s v="Michael"/>
    <s v="D"/>
    <m/>
    <x v="17"/>
    <d v="2014-10-01T00:00:00"/>
    <x v="4"/>
    <m/>
  </r>
  <r>
    <s v="Taylor"/>
    <s v="Donald"/>
    <s v="A"/>
    <s v="R"/>
    <x v="17"/>
    <m/>
    <x v="16"/>
    <m/>
  </r>
  <r>
    <s v="Stuart"/>
    <s v="Craig"/>
    <m/>
    <m/>
    <x v="18"/>
    <d v="1982-08-01T00:00:00"/>
    <x v="17"/>
    <m/>
  </r>
  <r>
    <s v="French"/>
    <s v="David Graham"/>
    <m/>
    <m/>
    <x v="19"/>
    <d v="1990-06-01T00:00:00"/>
    <x v="4"/>
    <m/>
  </r>
  <r>
    <s v="Fryer"/>
    <s v="Kevin Charles"/>
    <m/>
    <m/>
    <x v="20"/>
    <d v="1993-12-01T00:00:00"/>
    <x v="18"/>
    <m/>
  </r>
  <r>
    <s v="Tyler"/>
    <s v="David William"/>
    <m/>
    <m/>
    <x v="20"/>
    <d v="1984-03-01T00:00:00"/>
    <x v="19"/>
    <m/>
  </r>
  <r>
    <s v="Feather"/>
    <s v="Laurence David"/>
    <m/>
    <m/>
    <x v="21"/>
    <d v="1986-05-01T00:00:00"/>
    <x v="19"/>
    <m/>
  </r>
  <r>
    <s v="Gackenheimer "/>
    <s v="Richard"/>
    <m/>
    <m/>
    <x v="21"/>
    <d v="2002-04-01T00:00:00"/>
    <x v="19"/>
    <m/>
  </r>
  <r>
    <s v="Gray"/>
    <s v="Don"/>
    <m/>
    <m/>
    <x v="21"/>
    <d v="1990-12-01T00:00:00"/>
    <x v="12"/>
    <m/>
  </r>
  <r>
    <s v="Healey"/>
    <s v="Gregory John"/>
    <m/>
    <m/>
    <x v="21"/>
    <d v="1984-08-01T00:00:00"/>
    <x v="20"/>
    <m/>
  </r>
  <r>
    <s v="Coe"/>
    <s v="Michael"/>
    <m/>
    <m/>
    <x v="22"/>
    <d v="1991-06-01T00:00:00"/>
    <x v="15"/>
    <m/>
  </r>
  <r>
    <s v="Wood"/>
    <s v="Ted"/>
    <m/>
    <m/>
    <x v="23"/>
    <d v="1984-06-01T00:00:00"/>
    <x v="11"/>
    <m/>
  </r>
  <r>
    <s v="Bevan"/>
    <s v="Lawrence Roy"/>
    <m/>
    <m/>
    <x v="24"/>
    <d v="1983-08-01T00:00:00"/>
    <x v="21"/>
    <m/>
  </r>
  <r>
    <s v="Curlett"/>
    <s v="Franklin John"/>
    <m/>
    <m/>
    <x v="24"/>
    <d v="1987-07-01T00:00:00"/>
    <x v="22"/>
    <m/>
  </r>
  <r>
    <s v="Pritchard"/>
    <s v="Ivan"/>
    <m/>
    <s v="R"/>
    <x v="24"/>
    <d v="1984-12-01T00:00:00"/>
    <x v="8"/>
    <m/>
  </r>
  <r>
    <s v="Pickett"/>
    <s v="Geoffrey Lachlan"/>
    <m/>
    <m/>
    <x v="25"/>
    <d v="1986-08-01T00:00:00"/>
    <x v="15"/>
    <m/>
  </r>
  <r>
    <s v="Slattery"/>
    <s v="Paul Christopher"/>
    <m/>
    <m/>
    <x v="25"/>
    <d v="1991-06-01T00:00:00"/>
    <x v="3"/>
    <m/>
  </r>
  <r>
    <s v="Gayther"/>
    <s v="David"/>
    <m/>
    <m/>
    <x v="26"/>
    <d v="1985-11-01T00:00:00"/>
    <x v="23"/>
    <m/>
  </r>
  <r>
    <s v="Baxter"/>
    <s v="Kennth Henry"/>
    <m/>
    <m/>
    <x v="27"/>
    <d v="1988-02-01T00:00:00"/>
    <x v="24"/>
    <m/>
  </r>
  <r>
    <s v="Hadley"/>
    <s v="Robert Sydney"/>
    <s v="A"/>
    <m/>
    <x v="27"/>
    <m/>
    <x v="25"/>
    <m/>
  </r>
  <r>
    <s v="Hanos"/>
    <s v="Nicholas"/>
    <m/>
    <m/>
    <x v="28"/>
    <d v="1986-06-01T00:00:00"/>
    <x v="11"/>
    <m/>
  </r>
  <r>
    <s v="Thomson"/>
    <s v="William"/>
    <m/>
    <m/>
    <x v="29"/>
    <d v="1986-03-01T00:00:00"/>
    <x v="25"/>
    <m/>
  </r>
  <r>
    <s v="Downing"/>
    <s v="Lyndon Ross"/>
    <m/>
    <s v="TI"/>
    <x v="30"/>
    <d v="1992-05-01T00:00:00"/>
    <x v="13"/>
    <s v="Transferred 09-79 from Ferntree Gully LC"/>
  </r>
  <r>
    <s v="Tunnell-Jones"/>
    <s v="Ronald"/>
    <m/>
    <m/>
    <x v="31"/>
    <d v="1985-10-01T00:00:00"/>
    <x v="20"/>
    <m/>
  </r>
  <r>
    <s v="Scott"/>
    <s v="Greg"/>
    <m/>
    <m/>
    <x v="32"/>
    <d v="1987-10-01T00:00:00"/>
    <x v="4"/>
    <m/>
  </r>
  <r>
    <s v="Schlink"/>
    <s v="Bill"/>
    <m/>
    <m/>
    <x v="33"/>
    <d v="1990-05-01T00:00:00"/>
    <x v="26"/>
    <m/>
  </r>
  <r>
    <s v="Nugent"/>
    <s v="John"/>
    <m/>
    <m/>
    <x v="34"/>
    <d v="1996-06-30T00:00:00"/>
    <x v="4"/>
    <m/>
  </r>
  <r>
    <s v="Nunan"/>
    <s v="John"/>
    <m/>
    <m/>
    <x v="35"/>
    <d v="2006-04-01T00:00:00"/>
    <x v="27"/>
    <m/>
  </r>
  <r>
    <s v="Reeves"/>
    <s v="Peter"/>
    <m/>
    <m/>
    <x v="35"/>
    <d v="1991-06-01T00:00:00"/>
    <x v="8"/>
    <m/>
  </r>
  <r>
    <s v="Taurian"/>
    <s v="John"/>
    <m/>
    <m/>
    <x v="36"/>
    <d v="1987-05-01T00:00:00"/>
    <x v="20"/>
    <m/>
  </r>
  <r>
    <s v="Tibb"/>
    <s v="Graeme"/>
    <m/>
    <m/>
    <x v="36"/>
    <d v="1989-11-01T00:00:00"/>
    <x v="20"/>
    <m/>
  </r>
  <r>
    <s v="Smith"/>
    <s v="Brian"/>
    <m/>
    <m/>
    <x v="37"/>
    <d v="2008-06-01T00:00:00"/>
    <x v="28"/>
    <m/>
  </r>
  <r>
    <s v="Jackson"/>
    <s v="Stewart"/>
    <m/>
    <m/>
    <x v="38"/>
    <d v="1988-07-01T00:00:00"/>
    <x v="28"/>
    <m/>
  </r>
  <r>
    <s v="Shepherd"/>
    <s v="Harald"/>
    <m/>
    <m/>
    <x v="39"/>
    <d v="1994-04-01T00:00:00"/>
    <x v="8"/>
    <m/>
  </r>
  <r>
    <s v="Gray"/>
    <s v="Kenneth John"/>
    <m/>
    <m/>
    <x v="40"/>
    <d v="1993-05-01T00:00:00"/>
    <x v="20"/>
    <m/>
  </r>
  <r>
    <s v="Moore"/>
    <s v="Stephen"/>
    <m/>
    <m/>
    <x v="41"/>
    <d v="1996-06-01T00:00:00"/>
    <x v="29"/>
    <m/>
  </r>
  <r>
    <s v="Gray"/>
    <s v="Robert William"/>
    <s v="TI"/>
    <s v="TO"/>
    <x v="42"/>
    <d v="1996-04-01T00:00:00"/>
    <x v="13"/>
    <s v="Transferred 07-74 from Croydon LC "/>
  </r>
  <r>
    <s v="Jackson"/>
    <s v="Adrian"/>
    <m/>
    <m/>
    <x v="43"/>
    <d v="1991-04-01T00:00:00"/>
    <x v="8"/>
    <m/>
  </r>
  <r>
    <s v="Speller"/>
    <s v="Miles"/>
    <m/>
    <m/>
    <x v="43"/>
    <d v="1989-04-01T00:00:00"/>
    <x v="8"/>
    <m/>
  </r>
  <r>
    <s v="Corry,"/>
    <s v="Chris"/>
    <s v="A"/>
    <m/>
    <x v="44"/>
    <m/>
    <x v="30"/>
    <m/>
  </r>
  <r>
    <s v="Homann"/>
    <s v="Michael"/>
    <m/>
    <m/>
    <x v="44"/>
    <d v="1991-04-01T00:00:00"/>
    <x v="8"/>
    <m/>
  </r>
  <r>
    <s v="Goodwin"/>
    <s v="John"/>
    <s v="D"/>
    <m/>
    <x v="45"/>
    <d v="2019-09-01T00:00:00"/>
    <x v="29"/>
    <m/>
  </r>
  <r>
    <s v="Haley"/>
    <s v="Ross"/>
    <s v="D"/>
    <m/>
    <x v="46"/>
    <d v="1993-04-01T00:00:00"/>
    <x v="8"/>
    <m/>
  </r>
  <r>
    <s v="Langdon"/>
    <s v="David"/>
    <s v="D"/>
    <m/>
    <x v="47"/>
    <d v="1992-04-01T00:00:00"/>
    <x v="8"/>
    <m/>
  </r>
  <r>
    <s v="McCracken"/>
    <s v="Jim"/>
    <m/>
    <m/>
    <x v="47"/>
    <d v="1994-04-01T00:00:00"/>
    <x v="8"/>
    <m/>
  </r>
  <r>
    <s v="Van Der Reit"/>
    <s v="Philip"/>
    <m/>
    <m/>
    <x v="47"/>
    <d v="1994-04-01T00:00:00"/>
    <x v="8"/>
    <m/>
  </r>
  <r>
    <s v="Whitely"/>
    <s v="Bruce"/>
    <m/>
    <m/>
    <x v="47"/>
    <d v="1991-04-01T00:00:00"/>
    <x v="8"/>
    <m/>
  </r>
  <r>
    <s v="O'Regan"/>
    <s v="Jack"/>
    <m/>
    <m/>
    <x v="48"/>
    <d v="1996-04-01T00:00:00"/>
    <x v="8"/>
    <m/>
  </r>
  <r>
    <s v="Weatherburn"/>
    <s v="Rob"/>
    <m/>
    <m/>
    <x v="49"/>
    <d v="2007-12-01T00:00:00"/>
    <x v="24"/>
    <m/>
  </r>
  <r>
    <s v="Da Foulis"/>
    <s v="Milton"/>
    <m/>
    <m/>
    <x v="50"/>
    <d v="2006-06-01T00:00:00"/>
    <x v="31"/>
    <m/>
  </r>
  <r>
    <s v="Lock"/>
    <s v="Roy"/>
    <m/>
    <m/>
    <x v="51"/>
    <d v="2002-02-01T00:00:00"/>
    <x v="32"/>
    <m/>
  </r>
  <r>
    <s v="Brown"/>
    <s v="Alan"/>
    <m/>
    <m/>
    <x v="52"/>
    <d v="1999-04-01T00:00:00"/>
    <x v="8"/>
    <m/>
  </r>
  <r>
    <s v="Byrne"/>
    <s v="Rick"/>
    <m/>
    <m/>
    <x v="52"/>
    <d v="1998-04-01T00:00:00"/>
    <x v="8"/>
    <m/>
  </r>
  <r>
    <s v="Allsop"/>
    <s v="Graham"/>
    <m/>
    <m/>
    <x v="53"/>
    <d v="1996-04-01T00:00:00"/>
    <x v="33"/>
    <m/>
  </r>
  <r>
    <s v="Fulford"/>
    <s v="Peter"/>
    <m/>
    <m/>
    <x v="53"/>
    <d v="1998-04-01T00:00:00"/>
    <x v="34"/>
    <m/>
  </r>
  <r>
    <s v="Merrington"/>
    <s v="Russel"/>
    <m/>
    <m/>
    <x v="53"/>
    <d v="1996-04-01T00:00:00"/>
    <x v="34"/>
    <m/>
  </r>
  <r>
    <s v="Ingvoldstad"/>
    <s v="Stein"/>
    <s v="TI"/>
    <m/>
    <x v="54"/>
    <d v="1994-06-01T00:00:00"/>
    <x v="13"/>
    <s v="Transferred in from Sweden for 1 meeting"/>
  </r>
  <r>
    <s v="Downing"/>
    <s v="Lyndon Ross"/>
    <s v="A"/>
    <s v="R"/>
    <x v="55"/>
    <m/>
    <x v="24"/>
    <m/>
  </r>
  <r>
    <s v="Macmillan"/>
    <s v="Graeme"/>
    <s v="A"/>
    <m/>
    <x v="55"/>
    <m/>
    <x v="31"/>
    <m/>
  </r>
  <r>
    <s v="Slattery"/>
    <s v="Paul Christopher"/>
    <m/>
    <s v="R"/>
    <x v="56"/>
    <d v="1999-12-31T00:00:00"/>
    <x v="8"/>
    <m/>
  </r>
  <r>
    <s v="Colborne"/>
    <s v="Rod"/>
    <s v="D"/>
    <m/>
    <x v="57"/>
    <d v="2008-03-01T00:00:00"/>
    <x v="29"/>
    <m/>
  </r>
  <r>
    <s v="Reid"/>
    <s v="John"/>
    <m/>
    <m/>
    <x v="57"/>
    <d v="2008-03-01T00:00:00"/>
    <x v="24"/>
    <m/>
  </r>
  <r>
    <s v="Ellis"/>
    <s v="Robert"/>
    <m/>
    <m/>
    <x v="58"/>
    <d v="2008-06-01T00:00:00"/>
    <x v="31"/>
    <m/>
  </r>
  <r>
    <s v="Callinan"/>
    <s v="Maurie"/>
    <m/>
    <m/>
    <x v="59"/>
    <d v="2013-10-28T00:00:00"/>
    <x v="31"/>
    <m/>
  </r>
  <r>
    <s v="Howard,"/>
    <s v="Noel"/>
    <m/>
    <m/>
    <x v="59"/>
    <d v="2003-06-01T00:00:00"/>
    <x v="31"/>
    <m/>
  </r>
  <r>
    <s v="Williams"/>
    <s v="Jon"/>
    <m/>
    <m/>
    <x v="59"/>
    <d v="2004-10-01T00:00:00"/>
    <x v="27"/>
    <m/>
  </r>
  <r>
    <s v="Schlink"/>
    <s v="Bill"/>
    <m/>
    <s v="R"/>
    <x v="60"/>
    <d v="2010-05-01T00:00:00"/>
    <x v="32"/>
    <m/>
  </r>
  <r>
    <s v="Eagle"/>
    <s v="Bob"/>
    <m/>
    <m/>
    <x v="61"/>
    <d v="2004-02-01T00:00:00"/>
    <x v="31"/>
    <m/>
  </r>
  <r>
    <s v="Bearzatto"/>
    <s v="Geoff "/>
    <s v="A"/>
    <m/>
    <x v="62"/>
    <m/>
    <x v="30"/>
    <m/>
  </r>
  <r>
    <s v="Bickley"/>
    <s v="David"/>
    <m/>
    <m/>
    <x v="62"/>
    <d v="1999-04-01T00:00:00"/>
    <x v="35"/>
    <m/>
  </r>
  <r>
    <s v="Gosai,"/>
    <s v="Satish"/>
    <m/>
    <m/>
    <x v="62"/>
    <d v="2001-09-01T00:00:00"/>
    <x v="36"/>
    <m/>
  </r>
  <r>
    <s v="Jones"/>
    <s v="Paul"/>
    <m/>
    <m/>
    <x v="63"/>
    <d v="2001-04-01T00:00:00"/>
    <x v="8"/>
    <m/>
  </r>
  <r>
    <s v="Fryer"/>
    <s v="Kevin Charles"/>
    <m/>
    <s v="R"/>
    <x v="64"/>
    <d v="2008-06-01T00:00:00"/>
    <x v="33"/>
    <m/>
  </r>
  <r>
    <s v="Bennett"/>
    <s v="Ian"/>
    <m/>
    <m/>
    <x v="65"/>
    <d v="2014-06-01T00:00:00"/>
    <x v="25"/>
    <m/>
  </r>
  <r>
    <s v="Ryder"/>
    <s v="Brett"/>
    <m/>
    <m/>
    <x v="65"/>
    <d v="2003-01-01T00:00:00"/>
    <x v="33"/>
    <m/>
  </r>
  <r>
    <s v="Fisher"/>
    <s v="Leigh"/>
    <s v="A"/>
    <m/>
    <x v="66"/>
    <m/>
    <x v="37"/>
    <m/>
  </r>
  <r>
    <s v="Duncan"/>
    <s v="Warwick"/>
    <m/>
    <m/>
    <x v="66"/>
    <d v="2007-12-01T00:00:00"/>
    <x v="31"/>
    <m/>
  </r>
  <r>
    <s v="Cockram"/>
    <s v="Peter"/>
    <m/>
    <m/>
    <x v="67"/>
    <d v="2010-06-01T00:00:00"/>
    <x v="17"/>
    <m/>
  </r>
  <r>
    <s v="Southey"/>
    <s v="Ian"/>
    <s v="D"/>
    <m/>
    <x v="67"/>
    <d v="2015-10-26T00:00:00"/>
    <x v="33"/>
    <m/>
  </r>
  <r>
    <s v="Burton"/>
    <s v="Gerry"/>
    <m/>
    <m/>
    <x v="68"/>
    <d v="2007-03-01T00:00:00"/>
    <x v="38"/>
    <m/>
  </r>
  <r>
    <s v="Thompson"/>
    <s v="Bob"/>
    <m/>
    <m/>
    <x v="69"/>
    <d v="2011-08-01T00:00:00"/>
    <x v="39"/>
    <m/>
  </r>
  <r>
    <s v="French"/>
    <s v="David Graham"/>
    <s v="A"/>
    <s v="R"/>
    <x v="70"/>
    <m/>
    <x v="17"/>
    <m/>
  </r>
  <r>
    <s v="Mayor"/>
    <s v="David"/>
    <m/>
    <s v="R"/>
    <x v="71"/>
    <d v="2008-06-01T00:00:00"/>
    <x v="20"/>
    <m/>
  </r>
  <r>
    <s v="Mayo"/>
    <s v="David"/>
    <m/>
    <m/>
    <x v="72"/>
    <d v="2007-03-01T00:00:00"/>
    <x v="29"/>
    <m/>
  </r>
  <r>
    <s v="Burgess"/>
    <s v="Adrian"/>
    <m/>
    <m/>
    <x v="73"/>
    <d v="2004-07-31T00:00:00"/>
    <x v="40"/>
    <m/>
  </r>
  <r>
    <s v="Hennessy"/>
    <s v="Norman"/>
    <m/>
    <m/>
    <x v="74"/>
    <d v="2018-06-01T00:00:00"/>
    <x v="41"/>
    <m/>
  </r>
  <r>
    <s v="Fullard"/>
    <s v="Paul"/>
    <s v="D"/>
    <m/>
    <x v="75"/>
    <d v="2009-11-01T00:00:00"/>
    <x v="15"/>
    <m/>
  </r>
  <r>
    <s v="Jones"/>
    <s v="Ian"/>
    <m/>
    <m/>
    <x v="75"/>
    <d v="2007-06-01T00:00:00"/>
    <x v="15"/>
    <m/>
  </r>
  <r>
    <s v="Mudditt"/>
    <s v="Simon"/>
    <m/>
    <m/>
    <x v="75"/>
    <d v="2007-07-01T00:00:00"/>
    <x v="15"/>
    <m/>
  </r>
  <r>
    <s v="Gow"/>
    <s v="Bruce"/>
    <m/>
    <m/>
    <x v="76"/>
    <d v="2010-05-01T00:00:00"/>
    <x v="15"/>
    <m/>
  </r>
  <r>
    <s v="Gackenheimer "/>
    <s v="Richard"/>
    <m/>
    <s v="R"/>
    <x v="77"/>
    <d v="2010-06-01T00:00:00"/>
    <x v="8"/>
    <m/>
  </r>
  <r>
    <s v="Sutton"/>
    <s v="Ian"/>
    <s v="A"/>
    <m/>
    <x v="78"/>
    <m/>
    <x v="42"/>
    <m/>
  </r>
  <r>
    <s v="Wilson"/>
    <s v="Peter"/>
    <s v="A"/>
    <s v="TI"/>
    <x v="79"/>
    <m/>
    <x v="20"/>
    <m/>
  </r>
  <r>
    <s v="Weeks"/>
    <s v="Dennis"/>
    <m/>
    <s v="R"/>
    <x v="80"/>
    <d v="2009-06-01T00:00:00"/>
    <x v="8"/>
    <m/>
  </r>
  <r>
    <s v="Goetzke"/>
    <s v="Alex"/>
    <s v="A"/>
    <m/>
    <x v="81"/>
    <m/>
    <x v="29"/>
    <m/>
  </r>
  <r>
    <s v="Hoskins"/>
    <s v="John"/>
    <s v="A"/>
    <m/>
    <x v="82"/>
    <m/>
    <x v="29"/>
    <m/>
  </r>
  <r>
    <s v="Lowe"/>
    <s v="Alan"/>
    <s v="A"/>
    <m/>
    <x v="83"/>
    <m/>
    <x v="29"/>
    <m/>
  </r>
  <r>
    <s v="Burgoine"/>
    <s v="Bill"/>
    <m/>
    <m/>
    <x v="84"/>
    <d v="2011-05-01T00:00:00"/>
    <x v="20"/>
    <m/>
  </r>
  <r>
    <s v="Habel"/>
    <s v="Trevor"/>
    <s v="A"/>
    <m/>
    <x v="84"/>
    <m/>
    <x v="20"/>
    <m/>
  </r>
  <r>
    <s v="Tanousis"/>
    <s v="Kiki"/>
    <m/>
    <m/>
    <x v="85"/>
    <d v="2016-06-15T00:00:00"/>
    <x v="29"/>
    <m/>
  </r>
  <r>
    <s v="Ruivenkamp"/>
    <s v="Gerard"/>
    <m/>
    <m/>
    <x v="86"/>
    <d v="2018-04-30T00:00:00"/>
    <x v="20"/>
    <m/>
  </r>
  <r>
    <s v="Grimwade"/>
    <s v="Terry"/>
    <s v="A"/>
    <m/>
    <x v="87"/>
    <m/>
    <x v="17"/>
    <m/>
  </r>
  <r>
    <s v="McDonald"/>
    <s v="Jim"/>
    <m/>
    <m/>
    <x v="87"/>
    <d v="2019-02-28T00:00:00"/>
    <x v="17"/>
    <s v="Resigned due ill health"/>
  </r>
  <r>
    <s v="Stewart"/>
    <s v="Paul"/>
    <m/>
    <m/>
    <x v="87"/>
    <d v="2018-03-31T00:00:00"/>
    <x v="43"/>
    <m/>
  </r>
  <r>
    <s v="Hocking"/>
    <s v="Graham"/>
    <m/>
    <m/>
    <x v="88"/>
    <d v="2019-12-02T00:00:00"/>
    <x v="44"/>
    <m/>
  </r>
  <r>
    <s v="Ashworth"/>
    <s v="Mal"/>
    <m/>
    <m/>
    <x v="89"/>
    <d v="2014-06-01T00:00:00"/>
    <x v="8"/>
    <m/>
  </r>
  <r>
    <s v="Galbally"/>
    <s v="Tim"/>
    <s v="A"/>
    <m/>
    <x v="90"/>
    <m/>
    <x v="45"/>
    <m/>
  </r>
  <r>
    <s v="Ellis"/>
    <s v="Robert"/>
    <s v="A"/>
    <s v="R"/>
    <x v="91"/>
    <m/>
    <x v="31"/>
    <m/>
  </r>
  <r>
    <s v="Brodrick"/>
    <s v="Dan"/>
    <m/>
    <m/>
    <x v="92"/>
    <d v="2016-06-01T00:00:00"/>
    <x v="46"/>
    <m/>
  </r>
  <r>
    <s v="Taurian"/>
    <s v="John"/>
    <m/>
    <s v="R"/>
    <x v="93"/>
    <d v="2018-06-01T00:00:00"/>
    <x v="47"/>
    <m/>
  </r>
  <r>
    <s v="Toomey"/>
    <s v="Greg"/>
    <m/>
    <m/>
    <x v="94"/>
    <d v="2014-06-23T00:00:00"/>
    <x v="3"/>
    <m/>
  </r>
  <r>
    <s v="Abbey"/>
    <s v="Ian"/>
    <s v="A"/>
    <m/>
    <x v="95"/>
    <m/>
    <x v="48"/>
    <m/>
  </r>
  <r>
    <s v="Duncan"/>
    <s v="Warwick"/>
    <m/>
    <s v="R"/>
    <x v="96"/>
    <d v="2018-06-30T00:00:00"/>
    <x v="31"/>
    <m/>
  </r>
  <r>
    <s v="McMillan"/>
    <s v="John"/>
    <m/>
    <m/>
    <x v="96"/>
    <d v="2018-06-30T00:00:00"/>
    <x v="48"/>
    <m/>
  </r>
  <r>
    <s v="Scott"/>
    <s v="Stephen"/>
    <s v="A"/>
    <m/>
    <x v="97"/>
    <m/>
    <x v="49"/>
    <m/>
  </r>
  <r>
    <s v="van der Merwe"/>
    <s v="Jan"/>
    <m/>
    <m/>
    <x v="98"/>
    <d v="2018-06-30T00:00:00"/>
    <x v="44"/>
    <m/>
  </r>
  <r>
    <s v="Kinsey"/>
    <s v="Paul"/>
    <s v="A"/>
    <m/>
    <x v="99"/>
    <m/>
    <x v="24"/>
    <m/>
  </r>
  <r>
    <s v="Pemberton"/>
    <s v="Nigel"/>
    <s v="A"/>
    <m/>
    <x v="100"/>
    <m/>
    <x v="29"/>
    <m/>
  </r>
  <r>
    <s v="Liston,"/>
    <s v="Steve"/>
    <m/>
    <m/>
    <x v="101"/>
    <d v="2018-03-31T00:00:00"/>
    <x v="23"/>
    <m/>
  </r>
  <r>
    <s v="Street"/>
    <s v="Trevor"/>
    <s v="A"/>
    <m/>
    <x v="102"/>
    <m/>
    <x v="50"/>
    <m/>
  </r>
  <r>
    <s v="Sheehan"/>
    <s v="Peter"/>
    <m/>
    <m/>
    <x v="103"/>
    <d v="2018-03-31T00:00:00"/>
    <x v="51"/>
    <m/>
  </r>
  <r>
    <s v="Crossley"/>
    <s v="Tony"/>
    <s v="A"/>
    <m/>
    <x v="104"/>
    <m/>
    <x v="3"/>
    <m/>
  </r>
  <r>
    <s v="Thorpe"/>
    <s v="Rob"/>
    <s v="A"/>
    <m/>
    <x v="105"/>
    <m/>
    <x v="49"/>
    <m/>
  </r>
  <r>
    <s v="Harding"/>
    <s v="John"/>
    <s v="A"/>
    <m/>
    <x v="106"/>
    <m/>
    <x v="20"/>
    <m/>
  </r>
  <r>
    <s v="Griffith"/>
    <s v="Jason"/>
    <s v="A"/>
    <m/>
    <x v="107"/>
    <m/>
    <x v="50"/>
    <m/>
  </r>
  <r>
    <s v="Krolikowski"/>
    <s v="Willie"/>
    <s v="A"/>
    <m/>
    <x v="108"/>
    <m/>
    <x v="52"/>
    <m/>
  </r>
  <r>
    <s v="Cross "/>
    <s v="Ray"/>
    <s v="A"/>
    <m/>
    <x v="109"/>
    <m/>
    <x v="50"/>
    <m/>
  </r>
  <r>
    <s v="Margetts"/>
    <s v="Andy"/>
    <s v="A"/>
    <m/>
    <x v="109"/>
    <m/>
    <x v="50"/>
    <m/>
  </r>
  <r>
    <s v="Pattison"/>
    <s v="Craig"/>
    <s v="A"/>
    <m/>
    <x v="109"/>
    <m/>
    <x v="50"/>
    <m/>
  </r>
  <r>
    <m/>
    <m/>
    <m/>
    <m/>
    <x v="110"/>
    <m/>
    <x v="53"/>
    <m/>
  </r>
  <r>
    <m/>
    <m/>
    <m/>
    <m/>
    <x v="110"/>
    <m/>
    <x v="53"/>
    <m/>
  </r>
  <r>
    <m/>
    <m/>
    <m/>
    <m/>
    <x v="110"/>
    <m/>
    <x v="53"/>
    <m/>
  </r>
  <r>
    <m/>
    <m/>
    <m/>
    <m/>
    <x v="110"/>
    <m/>
    <x v="53"/>
    <m/>
  </r>
  <r>
    <m/>
    <m/>
    <m/>
    <m/>
    <x v="110"/>
    <m/>
    <x v="53"/>
    <m/>
  </r>
  <r>
    <m/>
    <m/>
    <m/>
    <m/>
    <x v="110"/>
    <m/>
    <x v="53"/>
    <m/>
  </r>
  <r>
    <m/>
    <m/>
    <m/>
    <m/>
    <x v="110"/>
    <m/>
    <x v="53"/>
    <m/>
  </r>
  <r>
    <m/>
    <m/>
    <m/>
    <m/>
    <x v="110"/>
    <m/>
    <x v="5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1" applyNumberFormats="0" applyBorderFormats="0" applyFontFormats="0" applyPatternFormats="0" applyAlignmentFormats="0" applyWidthHeightFormats="1" dataCaption="Values" updatedVersion="6" minRefreshableVersion="3" printDrill="1" useAutoFormatting="1" pageWrap="1" itemPrintTitles="1" createdVersion="4" indent="0" outline="1" outlineData="1" gridDropZones="1" multipleFieldFilters="0" fieldListSortAscending="1">
  <location ref="C206:D262" firstHeaderRow="2" firstDataRow="2" firstDataCol="1" rowPageCount="1" colPageCount="1"/>
  <pivotFields count="8">
    <pivotField showAll="0"/>
    <pivotField showAll="0"/>
    <pivotField showAll="0"/>
    <pivotField showAll="0"/>
    <pivotField axis="axisPage" numFmtId="17" showAll="0">
      <items count="1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100"/>
        <item x="101"/>
        <item x="102"/>
        <item x="103"/>
        <item x="104"/>
        <item x="105"/>
        <item x="99"/>
        <item x="106"/>
        <item x="107"/>
        <item x="110"/>
        <item x="108"/>
        <item x="109"/>
        <item t="default"/>
      </items>
    </pivotField>
    <pivotField showAll="0"/>
    <pivotField axis="axisRow" dataField="1" showAll="0">
      <items count="58">
        <item x="1"/>
        <item x="5"/>
        <item x="16"/>
        <item x="19"/>
        <item x="37"/>
        <item x="39"/>
        <item x="32"/>
        <item x="31"/>
        <item x="0"/>
        <item x="51"/>
        <item x="20"/>
        <item x="23"/>
        <item m="1" x="56"/>
        <item x="15"/>
        <item m="1" x="55"/>
        <item x="10"/>
        <item x="11"/>
        <item x="2"/>
        <item x="44"/>
        <item x="14"/>
        <item x="26"/>
        <item x="41"/>
        <item x="33"/>
        <item x="49"/>
        <item x="34"/>
        <item x="30"/>
        <item x="24"/>
        <item x="36"/>
        <item x="18"/>
        <item x="6"/>
        <item x="45"/>
        <item x="25"/>
        <item x="21"/>
        <item x="35"/>
        <item x="17"/>
        <item x="40"/>
        <item x="8"/>
        <item x="48"/>
        <item x="43"/>
        <item x="4"/>
        <item m="1" x="54"/>
        <item x="27"/>
        <item x="38"/>
        <item x="42"/>
        <item x="9"/>
        <item x="22"/>
        <item x="29"/>
        <item x="7"/>
        <item x="50"/>
        <item x="3"/>
        <item x="46"/>
        <item x="47"/>
        <item x="12"/>
        <item x="28"/>
        <item x="13"/>
        <item x="53"/>
        <item x="52"/>
        <item t="default"/>
      </items>
    </pivotField>
    <pivotField showAll="0"/>
  </pivotFields>
  <rowFields count="1">
    <field x="6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 t="grand">
      <x/>
    </i>
  </rowItems>
  <colItems count="1">
    <i/>
  </colItems>
  <pageFields count="1">
    <pageField fld="4" hier="-1"/>
  </pageFields>
  <dataFields count="1">
    <dataField name="Count of SPONSORS" fld="6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67" dT="2020-02-24T03:23:07.85" personId="{770AE64E-2E39-6B40-90FD-C5CAE10D8149}" id="{EAA4645A-0B16-7F4D-BF31-4C0BCA3C34E1}">
    <text>Date estimated as there is no recorded departure date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opLeftCell="A15" workbookViewId="0">
      <selection activeCell="C47" sqref="C47"/>
    </sheetView>
  </sheetViews>
  <sheetFormatPr baseColWidth="10" defaultRowHeight="16"/>
  <cols>
    <col min="2" max="7" width="20.83203125" customWidth="1"/>
  </cols>
  <sheetData>
    <row r="1" spans="1:7">
      <c r="A1" t="s">
        <v>21</v>
      </c>
    </row>
    <row r="3" spans="1:7" ht="24">
      <c r="A3" s="109"/>
      <c r="B3" s="109"/>
      <c r="C3" s="109"/>
      <c r="D3" s="109"/>
    </row>
    <row r="4" spans="1:7" s="2" customFormat="1">
      <c r="A4" s="2" t="s">
        <v>182</v>
      </c>
      <c r="B4" s="2" t="s">
        <v>22</v>
      </c>
      <c r="C4" s="2" t="s">
        <v>31</v>
      </c>
      <c r="D4" s="2" t="s">
        <v>32</v>
      </c>
      <c r="E4" s="2" t="s">
        <v>35</v>
      </c>
      <c r="F4" s="2" t="s">
        <v>36</v>
      </c>
      <c r="G4" s="2" t="s">
        <v>37</v>
      </c>
    </row>
    <row r="5" spans="1:7">
      <c r="A5" t="s">
        <v>333</v>
      </c>
      <c r="B5" t="s">
        <v>23</v>
      </c>
      <c r="C5" t="s">
        <v>56</v>
      </c>
      <c r="D5" t="s">
        <v>62</v>
      </c>
      <c r="E5" t="s">
        <v>24</v>
      </c>
      <c r="F5" t="s">
        <v>25</v>
      </c>
      <c r="G5" t="s">
        <v>185</v>
      </c>
    </row>
    <row r="6" spans="1:7">
      <c r="A6" t="s">
        <v>170</v>
      </c>
      <c r="B6" t="s">
        <v>23</v>
      </c>
      <c r="C6" t="s">
        <v>56</v>
      </c>
      <c r="D6" t="s">
        <v>62</v>
      </c>
      <c r="E6" t="s">
        <v>24</v>
      </c>
      <c r="F6" t="s">
        <v>25</v>
      </c>
      <c r="G6" t="s">
        <v>185</v>
      </c>
    </row>
    <row r="7" spans="1:7">
      <c r="A7" t="s">
        <v>0</v>
      </c>
      <c r="B7" t="s">
        <v>24</v>
      </c>
      <c r="C7" t="s">
        <v>187</v>
      </c>
      <c r="D7" t="s">
        <v>186</v>
      </c>
      <c r="E7" t="s">
        <v>25</v>
      </c>
      <c r="F7" t="s">
        <v>184</v>
      </c>
      <c r="G7" t="s">
        <v>185</v>
      </c>
    </row>
    <row r="8" spans="1:7">
      <c r="A8" t="s">
        <v>1</v>
      </c>
      <c r="B8" t="s">
        <v>25</v>
      </c>
      <c r="C8" t="s">
        <v>29</v>
      </c>
      <c r="D8" t="s">
        <v>186</v>
      </c>
      <c r="E8" t="s">
        <v>184</v>
      </c>
      <c r="F8" t="s">
        <v>26</v>
      </c>
      <c r="G8" t="s">
        <v>183</v>
      </c>
    </row>
    <row r="9" spans="1:7">
      <c r="A9" t="s">
        <v>2</v>
      </c>
      <c r="B9" t="s">
        <v>26</v>
      </c>
      <c r="C9" t="s">
        <v>660</v>
      </c>
      <c r="D9" t="s">
        <v>38</v>
      </c>
    </row>
    <row r="10" spans="1:7">
      <c r="A10" t="s">
        <v>3</v>
      </c>
      <c r="B10" t="s">
        <v>27</v>
      </c>
      <c r="C10" t="s">
        <v>50</v>
      </c>
      <c r="D10" t="s">
        <v>33</v>
      </c>
    </row>
    <row r="11" spans="1:7">
      <c r="A11" t="s">
        <v>4</v>
      </c>
      <c r="B11" t="s">
        <v>28</v>
      </c>
      <c r="C11" t="s">
        <v>50</v>
      </c>
      <c r="D11" t="s">
        <v>40</v>
      </c>
    </row>
    <row r="12" spans="1:7">
      <c r="A12" t="s">
        <v>5</v>
      </c>
      <c r="B12" t="s">
        <v>29</v>
      </c>
      <c r="C12" t="s">
        <v>46</v>
      </c>
      <c r="D12" t="s">
        <v>40</v>
      </c>
    </row>
    <row r="13" spans="1:7">
      <c r="A13" t="s">
        <v>6</v>
      </c>
      <c r="B13" t="s">
        <v>30</v>
      </c>
      <c r="C13" t="s">
        <v>38</v>
      </c>
      <c r="D13" t="s">
        <v>34</v>
      </c>
      <c r="E13" t="s">
        <v>33</v>
      </c>
      <c r="F13" t="s">
        <v>52</v>
      </c>
      <c r="G13" t="s">
        <v>66</v>
      </c>
    </row>
    <row r="14" spans="1:7">
      <c r="A14" t="s">
        <v>7</v>
      </c>
      <c r="B14" t="s">
        <v>33</v>
      </c>
      <c r="C14" t="s">
        <v>28</v>
      </c>
      <c r="D14" t="s">
        <v>34</v>
      </c>
      <c r="E14" t="s">
        <v>38</v>
      </c>
      <c r="F14" t="s">
        <v>39</v>
      </c>
      <c r="G14" t="s">
        <v>40</v>
      </c>
    </row>
    <row r="15" spans="1:7">
      <c r="A15" t="s">
        <v>8</v>
      </c>
      <c r="B15" t="s">
        <v>65</v>
      </c>
      <c r="C15" t="s">
        <v>54</v>
      </c>
      <c r="D15" t="s">
        <v>45</v>
      </c>
      <c r="E15" t="s">
        <v>39</v>
      </c>
      <c r="F15" t="s">
        <v>63</v>
      </c>
      <c r="G15" t="s">
        <v>66</v>
      </c>
    </row>
    <row r="16" spans="1:7">
      <c r="A16" t="s">
        <v>9</v>
      </c>
      <c r="B16" t="s">
        <v>39</v>
      </c>
      <c r="C16" t="s">
        <v>54</v>
      </c>
      <c r="D16" t="s">
        <v>45</v>
      </c>
      <c r="E16" t="s">
        <v>34</v>
      </c>
      <c r="F16" t="s">
        <v>72</v>
      </c>
      <c r="G16" t="s">
        <v>66</v>
      </c>
    </row>
    <row r="17" spans="1:7">
      <c r="A17" t="s">
        <v>10</v>
      </c>
      <c r="B17" t="s">
        <v>38</v>
      </c>
      <c r="C17" t="s">
        <v>30</v>
      </c>
      <c r="D17" t="s">
        <v>34</v>
      </c>
      <c r="E17" t="s">
        <v>72</v>
      </c>
      <c r="F17" t="s">
        <v>68</v>
      </c>
      <c r="G17" t="s">
        <v>54</v>
      </c>
    </row>
    <row r="18" spans="1:7">
      <c r="A18" t="s">
        <v>11</v>
      </c>
      <c r="B18" t="s">
        <v>72</v>
      </c>
      <c r="C18" t="s">
        <v>75</v>
      </c>
      <c r="D18" t="s">
        <v>76</v>
      </c>
      <c r="E18" t="s">
        <v>62</v>
      </c>
      <c r="F18" t="s">
        <v>66</v>
      </c>
      <c r="G18" t="s">
        <v>53</v>
      </c>
    </row>
    <row r="19" spans="1:7">
      <c r="A19" t="s">
        <v>12</v>
      </c>
      <c r="B19" t="s">
        <v>54</v>
      </c>
      <c r="C19" t="s">
        <v>75</v>
      </c>
      <c r="D19" t="s">
        <v>68</v>
      </c>
      <c r="E19" t="s">
        <v>81</v>
      </c>
      <c r="F19" t="s">
        <v>39</v>
      </c>
      <c r="G19" t="s">
        <v>80</v>
      </c>
    </row>
    <row r="20" spans="1:7">
      <c r="A20" t="s">
        <v>13</v>
      </c>
      <c r="B20" t="s">
        <v>62</v>
      </c>
      <c r="C20" t="s">
        <v>77</v>
      </c>
      <c r="D20" t="s">
        <v>72</v>
      </c>
      <c r="E20" t="s">
        <v>53</v>
      </c>
      <c r="F20" t="s">
        <v>76</v>
      </c>
      <c r="G20" t="s">
        <v>85</v>
      </c>
    </row>
    <row r="21" spans="1:7">
      <c r="A21" t="s">
        <v>14</v>
      </c>
      <c r="B21" t="s">
        <v>53</v>
      </c>
      <c r="C21" t="s">
        <v>88</v>
      </c>
      <c r="D21" t="s">
        <v>34</v>
      </c>
      <c r="E21" t="s">
        <v>75</v>
      </c>
      <c r="F21" t="s">
        <v>77</v>
      </c>
      <c r="G21" t="s">
        <v>84</v>
      </c>
    </row>
    <row r="22" spans="1:7">
      <c r="A22" t="s">
        <v>15</v>
      </c>
      <c r="B22" t="s">
        <v>75</v>
      </c>
      <c r="C22" t="s">
        <v>28</v>
      </c>
      <c r="D22" t="s">
        <v>34</v>
      </c>
      <c r="E22" t="s">
        <v>90</v>
      </c>
      <c r="F22" t="s">
        <v>77</v>
      </c>
      <c r="G22" t="s">
        <v>87</v>
      </c>
    </row>
    <row r="23" spans="1:7">
      <c r="A23" t="s">
        <v>16</v>
      </c>
      <c r="B23" t="s">
        <v>34</v>
      </c>
      <c r="C23" t="s">
        <v>93</v>
      </c>
      <c r="D23" t="s">
        <v>45</v>
      </c>
      <c r="E23" t="s">
        <v>77</v>
      </c>
      <c r="F23" t="s">
        <v>87</v>
      </c>
      <c r="G23" t="s">
        <v>90</v>
      </c>
    </row>
    <row r="24" spans="1:7">
      <c r="A24" t="s">
        <v>17</v>
      </c>
      <c r="B24" t="s">
        <v>88</v>
      </c>
      <c r="C24" t="s">
        <v>93</v>
      </c>
      <c r="D24" t="s">
        <v>45</v>
      </c>
      <c r="E24" t="s">
        <v>87</v>
      </c>
      <c r="F24" t="s">
        <v>90</v>
      </c>
      <c r="G24" t="s">
        <v>96</v>
      </c>
    </row>
    <row r="25" spans="1:7">
      <c r="A25" t="s">
        <v>18</v>
      </c>
      <c r="B25" t="s">
        <v>87</v>
      </c>
      <c r="C25" t="s">
        <v>85</v>
      </c>
      <c r="D25" t="s">
        <v>62</v>
      </c>
    </row>
    <row r="26" spans="1:7">
      <c r="A26" t="s">
        <v>19</v>
      </c>
      <c r="B26" t="s">
        <v>77</v>
      </c>
      <c r="C26" t="s">
        <v>102</v>
      </c>
      <c r="D26" t="s">
        <v>62</v>
      </c>
    </row>
    <row r="27" spans="1:7">
      <c r="A27" t="s">
        <v>20</v>
      </c>
      <c r="B27" t="s">
        <v>96</v>
      </c>
      <c r="C27" t="s">
        <v>102</v>
      </c>
      <c r="D27" t="s">
        <v>97</v>
      </c>
    </row>
    <row r="28" spans="1:7">
      <c r="A28" t="s">
        <v>108</v>
      </c>
      <c r="B28" t="s">
        <v>102</v>
      </c>
      <c r="C28" t="s">
        <v>65</v>
      </c>
      <c r="D28" t="s">
        <v>97</v>
      </c>
    </row>
    <row r="29" spans="1:7">
      <c r="A29" t="s">
        <v>111</v>
      </c>
      <c r="B29" t="s">
        <v>104</v>
      </c>
      <c r="C29" t="s">
        <v>58</v>
      </c>
      <c r="D29" t="s">
        <v>103</v>
      </c>
    </row>
    <row r="30" spans="1:7">
      <c r="A30" t="s">
        <v>116</v>
      </c>
      <c r="B30" t="s">
        <v>103</v>
      </c>
      <c r="C30" t="s">
        <v>107</v>
      </c>
      <c r="D30" t="s">
        <v>45</v>
      </c>
    </row>
    <row r="31" spans="1:7">
      <c r="A31" t="s">
        <v>118</v>
      </c>
      <c r="B31" t="s">
        <v>99</v>
      </c>
      <c r="C31" t="s">
        <v>107</v>
      </c>
      <c r="D31" t="s">
        <v>45</v>
      </c>
    </row>
    <row r="32" spans="1:7">
      <c r="A32" t="s">
        <v>119</v>
      </c>
      <c r="B32" t="s">
        <v>114</v>
      </c>
      <c r="C32" t="s">
        <v>28</v>
      </c>
      <c r="D32" t="s">
        <v>45</v>
      </c>
    </row>
    <row r="33" spans="1:4">
      <c r="A33" t="s">
        <v>120</v>
      </c>
      <c r="B33" t="s">
        <v>58</v>
      </c>
      <c r="C33" t="s">
        <v>28</v>
      </c>
      <c r="D33" t="s">
        <v>45</v>
      </c>
    </row>
    <row r="34" spans="1:4">
      <c r="A34" t="s">
        <v>121</v>
      </c>
      <c r="B34" t="s">
        <v>115</v>
      </c>
      <c r="C34" t="s">
        <v>28</v>
      </c>
      <c r="D34" t="s">
        <v>142</v>
      </c>
    </row>
    <row r="35" spans="1:4">
      <c r="A35" t="s">
        <v>122</v>
      </c>
      <c r="B35" t="s">
        <v>107</v>
      </c>
      <c r="C35" t="s">
        <v>28</v>
      </c>
      <c r="D35" t="s">
        <v>142</v>
      </c>
    </row>
    <row r="36" spans="1:4">
      <c r="A36" t="s">
        <v>123</v>
      </c>
      <c r="B36" t="s">
        <v>147</v>
      </c>
      <c r="C36" t="s">
        <v>85</v>
      </c>
      <c r="D36" t="s">
        <v>113</v>
      </c>
    </row>
    <row r="37" spans="1:4">
      <c r="A37" t="s">
        <v>124</v>
      </c>
      <c r="B37" t="s">
        <v>137</v>
      </c>
      <c r="C37" t="s">
        <v>85</v>
      </c>
      <c r="D37" t="s">
        <v>113</v>
      </c>
    </row>
    <row r="38" spans="1:4">
      <c r="A38" t="s">
        <v>125</v>
      </c>
      <c r="B38" t="s">
        <v>33</v>
      </c>
      <c r="C38" t="s">
        <v>137</v>
      </c>
      <c r="D38" t="s">
        <v>45</v>
      </c>
    </row>
    <row r="39" spans="1:4">
      <c r="A39" t="s">
        <v>126</v>
      </c>
      <c r="B39" t="s">
        <v>45</v>
      </c>
      <c r="C39" t="s">
        <v>137</v>
      </c>
      <c r="D39" t="s">
        <v>146</v>
      </c>
    </row>
    <row r="40" spans="1:4">
      <c r="A40" t="s">
        <v>127</v>
      </c>
      <c r="B40" t="s">
        <v>65</v>
      </c>
      <c r="C40" t="s">
        <v>137</v>
      </c>
      <c r="D40" t="s">
        <v>77</v>
      </c>
    </row>
    <row r="41" spans="1:4">
      <c r="A41" t="s">
        <v>128</v>
      </c>
      <c r="B41" t="s">
        <v>148</v>
      </c>
      <c r="C41" t="s">
        <v>159</v>
      </c>
      <c r="D41" t="s">
        <v>77</v>
      </c>
    </row>
    <row r="42" spans="1:4">
      <c r="A42" t="s">
        <v>129</v>
      </c>
      <c r="B42" t="s">
        <v>156</v>
      </c>
      <c r="C42" t="s">
        <v>159</v>
      </c>
      <c r="D42" t="s">
        <v>152</v>
      </c>
    </row>
    <row r="43" spans="1:4">
      <c r="A43" t="s">
        <v>130</v>
      </c>
      <c r="B43" t="s">
        <v>146</v>
      </c>
      <c r="C43" t="s">
        <v>153</v>
      </c>
      <c r="D43" t="s">
        <v>152</v>
      </c>
    </row>
    <row r="44" spans="1:4">
      <c r="A44" t="s">
        <v>131</v>
      </c>
      <c r="B44" t="s">
        <v>153</v>
      </c>
      <c r="C44" t="s">
        <v>138</v>
      </c>
      <c r="D44" t="s">
        <v>161</v>
      </c>
    </row>
    <row r="45" spans="1:4">
      <c r="A45" t="s">
        <v>132</v>
      </c>
      <c r="B45" t="s">
        <v>181</v>
      </c>
      <c r="C45" t="s">
        <v>75</v>
      </c>
      <c r="D45" t="s">
        <v>168</v>
      </c>
    </row>
    <row r="46" spans="1:4">
      <c r="A46" t="s">
        <v>723</v>
      </c>
      <c r="B46" t="s">
        <v>162</v>
      </c>
      <c r="C46" t="s">
        <v>99</v>
      </c>
      <c r="D46" t="s">
        <v>168</v>
      </c>
    </row>
    <row r="47" spans="1:4">
      <c r="A47" t="s">
        <v>724</v>
      </c>
      <c r="B47" t="s">
        <v>162</v>
      </c>
      <c r="C47" t="s">
        <v>99</v>
      </c>
      <c r="D47" t="s">
        <v>725</v>
      </c>
    </row>
  </sheetData>
  <mergeCells count="1">
    <mergeCell ref="A3:D3"/>
  </mergeCells>
  <phoneticPr fontId="6" type="noConversion"/>
  <printOptions horizontalCentered="1"/>
  <pageMargins left="0.75000000000000011" right="0.75000000000000011" top="1" bottom="1" header="0.30314960629921262" footer="0.5"/>
  <pageSetup paperSize="9" orientation="portrait" horizontalDpi="4294967292" verticalDpi="4294967292"/>
  <headerFooter>
    <oddHeader>&amp;C&amp;"Calibri,Regular"&amp;18&amp;K000000Lions Club of Park Orchards Inc._x000D_Club Executives through the Ages</oddHeader>
    <oddFooter>&amp;L&amp;"Calibri,Regular"&amp;K000000Date: 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8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80" sqref="D180"/>
    </sheetView>
  </sheetViews>
  <sheetFormatPr baseColWidth="10" defaultRowHeight="16"/>
  <cols>
    <col min="1" max="1" width="20.1640625" bestFit="1" customWidth="1"/>
    <col min="2" max="2" width="8.83203125" style="85" bestFit="1" customWidth="1"/>
    <col min="3" max="3" width="8.83203125" style="6" bestFit="1" customWidth="1"/>
    <col min="4" max="12" width="3.5" customWidth="1"/>
    <col min="13" max="13" width="3.5" style="1" bestFit="1" customWidth="1"/>
    <col min="14" max="14" width="3.5" style="1" customWidth="1"/>
    <col min="15" max="30" width="3.5" style="1" bestFit="1" customWidth="1"/>
    <col min="31" max="46" width="3.5" bestFit="1" customWidth="1"/>
    <col min="47" max="48" width="3.6640625" bestFit="1" customWidth="1"/>
  </cols>
  <sheetData>
    <row r="1" spans="1:48" s="10" customFormat="1" ht="70">
      <c r="B1" s="20" t="s">
        <v>188</v>
      </c>
      <c r="C1" s="18" t="s">
        <v>748</v>
      </c>
      <c r="D1" s="10" t="s">
        <v>171</v>
      </c>
      <c r="E1" s="10" t="s">
        <v>170</v>
      </c>
      <c r="F1" s="10" t="s">
        <v>0</v>
      </c>
      <c r="G1" s="10" t="s">
        <v>1</v>
      </c>
      <c r="H1" s="10" t="s">
        <v>2</v>
      </c>
      <c r="I1" s="10" t="s">
        <v>3</v>
      </c>
      <c r="J1" s="10" t="s">
        <v>4</v>
      </c>
      <c r="K1" s="10" t="s">
        <v>5</v>
      </c>
      <c r="L1" s="10" t="s">
        <v>6</v>
      </c>
      <c r="M1" s="10" t="s">
        <v>7</v>
      </c>
      <c r="N1" s="10" t="s">
        <v>8</v>
      </c>
      <c r="O1" s="10" t="s">
        <v>9</v>
      </c>
      <c r="P1" s="10" t="s">
        <v>10</v>
      </c>
      <c r="Q1" s="10" t="s">
        <v>11</v>
      </c>
      <c r="R1" s="10" t="s">
        <v>12</v>
      </c>
      <c r="S1" s="10" t="s">
        <v>13</v>
      </c>
      <c r="T1" s="10" t="s">
        <v>14</v>
      </c>
      <c r="U1" s="10" t="s">
        <v>15</v>
      </c>
      <c r="V1" s="10" t="s">
        <v>16</v>
      </c>
      <c r="W1" s="10" t="s">
        <v>17</v>
      </c>
      <c r="X1" s="10" t="s">
        <v>18</v>
      </c>
      <c r="Y1" s="10" t="s">
        <v>19</v>
      </c>
      <c r="Z1" s="10" t="s">
        <v>20</v>
      </c>
      <c r="AA1" s="10" t="s">
        <v>108</v>
      </c>
      <c r="AB1" s="10" t="s">
        <v>111</v>
      </c>
      <c r="AC1" s="10" t="s">
        <v>116</v>
      </c>
      <c r="AD1" s="10" t="s">
        <v>118</v>
      </c>
      <c r="AE1" s="10" t="s">
        <v>119</v>
      </c>
      <c r="AF1" s="10" t="s">
        <v>120</v>
      </c>
      <c r="AG1" s="10" t="s">
        <v>121</v>
      </c>
      <c r="AH1" s="10" t="s">
        <v>122</v>
      </c>
      <c r="AI1" s="10" t="s">
        <v>123</v>
      </c>
      <c r="AJ1" s="10" t="s">
        <v>124</v>
      </c>
      <c r="AK1" s="10" t="s">
        <v>125</v>
      </c>
      <c r="AL1" s="10" t="s">
        <v>126</v>
      </c>
      <c r="AM1" s="10" t="s">
        <v>127</v>
      </c>
      <c r="AN1" s="10" t="s">
        <v>128</v>
      </c>
      <c r="AO1" s="10" t="s">
        <v>129</v>
      </c>
      <c r="AP1" s="10" t="s">
        <v>130</v>
      </c>
      <c r="AQ1" s="10" t="s">
        <v>131</v>
      </c>
      <c r="AR1" s="10" t="s">
        <v>132</v>
      </c>
      <c r="AS1" s="10" t="s">
        <v>723</v>
      </c>
      <c r="AT1" s="10" t="s">
        <v>724</v>
      </c>
      <c r="AU1" s="10" t="s">
        <v>735</v>
      </c>
      <c r="AV1" s="10" t="s">
        <v>736</v>
      </c>
    </row>
    <row r="2" spans="1:48">
      <c r="A2" t="s">
        <v>138</v>
      </c>
      <c r="B2" s="84">
        <v>41491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7"/>
      <c r="AF2" s="7"/>
      <c r="AG2" s="7"/>
      <c r="AH2" s="7"/>
      <c r="AI2" s="7"/>
      <c r="AJ2" s="7"/>
      <c r="AK2" s="7"/>
      <c r="AL2" s="7"/>
      <c r="AM2" s="7"/>
      <c r="AN2" s="7"/>
      <c r="AO2" s="1" t="s">
        <v>64</v>
      </c>
      <c r="AP2" s="1" t="s">
        <v>64</v>
      </c>
      <c r="AQ2" s="1" t="s">
        <v>64</v>
      </c>
      <c r="AR2" s="1" t="s">
        <v>64</v>
      </c>
      <c r="AS2" s="1" t="s">
        <v>64</v>
      </c>
      <c r="AT2" s="1" t="s">
        <v>64</v>
      </c>
      <c r="AU2" s="1" t="s">
        <v>64</v>
      </c>
    </row>
    <row r="3" spans="1:48">
      <c r="A3" t="s">
        <v>92</v>
      </c>
      <c r="B3" s="85" t="s">
        <v>755</v>
      </c>
      <c r="D3" s="7"/>
      <c r="E3" s="7"/>
      <c r="F3" s="7"/>
      <c r="G3" s="7"/>
      <c r="H3" s="7"/>
      <c r="I3" s="7"/>
      <c r="J3" s="7"/>
      <c r="K3" s="7"/>
      <c r="L3" s="7"/>
      <c r="M3" s="5"/>
      <c r="N3" s="5"/>
      <c r="O3" s="5"/>
      <c r="P3" s="5"/>
      <c r="Q3" s="5"/>
      <c r="R3" s="5"/>
      <c r="S3" s="5"/>
      <c r="T3" s="5"/>
      <c r="U3" s="1" t="s">
        <v>64</v>
      </c>
      <c r="V3" s="1" t="s">
        <v>64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8">
      <c r="A4" s="21" t="s">
        <v>216</v>
      </c>
      <c r="B4" s="86">
        <v>28436</v>
      </c>
      <c r="C4" s="4"/>
      <c r="D4" s="4" t="s">
        <v>64</v>
      </c>
      <c r="E4" s="4" t="s">
        <v>64</v>
      </c>
      <c r="F4" s="4" t="s">
        <v>64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</row>
    <row r="5" spans="1:48" s="6" customFormat="1">
      <c r="A5" s="6" t="s">
        <v>157</v>
      </c>
      <c r="B5" s="86">
        <v>40756</v>
      </c>
      <c r="C5" s="12"/>
      <c r="D5" s="13"/>
      <c r="E5" s="13"/>
      <c r="F5" s="13"/>
      <c r="G5" s="13"/>
      <c r="H5" s="13"/>
      <c r="I5" s="13"/>
      <c r="J5" s="13"/>
      <c r="K5" s="13"/>
      <c r="L5" s="13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4" t="s">
        <v>64</v>
      </c>
      <c r="AN5" s="4" t="s">
        <v>64</v>
      </c>
      <c r="AO5" s="3"/>
      <c r="AP5" s="3"/>
      <c r="AQ5" s="3"/>
      <c r="AR5" s="3"/>
      <c r="AS5" s="3"/>
      <c r="AT5" s="3"/>
      <c r="AU5" s="3"/>
    </row>
    <row r="6" spans="1:48">
      <c r="A6" t="s">
        <v>41</v>
      </c>
      <c r="B6" s="84">
        <v>30956</v>
      </c>
      <c r="D6" s="7"/>
      <c r="E6" s="7"/>
      <c r="F6" s="7"/>
      <c r="G6" s="7"/>
      <c r="H6" s="7"/>
      <c r="I6" s="7"/>
      <c r="J6" s="7"/>
      <c r="K6" s="7" t="s">
        <v>64</v>
      </c>
      <c r="L6" s="7" t="s">
        <v>64</v>
      </c>
      <c r="M6" s="1" t="s">
        <v>64</v>
      </c>
      <c r="N6" s="1" t="s">
        <v>64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8">
      <c r="A7" t="s">
        <v>104</v>
      </c>
      <c r="B7" s="84">
        <v>35977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4" t="s">
        <v>64</v>
      </c>
      <c r="AA7" s="4" t="s">
        <v>64</v>
      </c>
      <c r="AB7" s="4" t="s">
        <v>64</v>
      </c>
      <c r="AC7" s="4" t="s">
        <v>64</v>
      </c>
      <c r="AD7" s="4" t="s">
        <v>64</v>
      </c>
      <c r="AE7" s="4" t="s">
        <v>64</v>
      </c>
      <c r="AF7" s="1" t="s">
        <v>64</v>
      </c>
      <c r="AG7" s="1" t="s">
        <v>64</v>
      </c>
      <c r="AH7" s="1" t="s">
        <v>64</v>
      </c>
      <c r="AI7" s="1" t="s">
        <v>64</v>
      </c>
      <c r="AJ7" s="1" t="s">
        <v>64</v>
      </c>
      <c r="AK7" s="1" t="s">
        <v>64</v>
      </c>
      <c r="AL7" s="1" t="s">
        <v>64</v>
      </c>
      <c r="AM7" s="1" t="s">
        <v>64</v>
      </c>
      <c r="AN7" s="1" t="s">
        <v>64</v>
      </c>
      <c r="AO7" s="1" t="s">
        <v>64</v>
      </c>
      <c r="AP7" s="1" t="s">
        <v>64</v>
      </c>
      <c r="AQ7" s="1" t="s">
        <v>64</v>
      </c>
      <c r="AR7" s="1" t="s">
        <v>64</v>
      </c>
      <c r="AS7" s="1" t="s">
        <v>64</v>
      </c>
      <c r="AT7" s="1" t="s">
        <v>64</v>
      </c>
      <c r="AU7" s="1" t="s">
        <v>64</v>
      </c>
    </row>
    <row r="8" spans="1:48">
      <c r="A8" s="6" t="s">
        <v>109</v>
      </c>
      <c r="B8" s="84">
        <v>36678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4" t="s">
        <v>64</v>
      </c>
      <c r="AB8" s="4" t="s">
        <v>64</v>
      </c>
      <c r="AC8" s="4" t="s">
        <v>64</v>
      </c>
      <c r="AD8" s="4" t="s">
        <v>64</v>
      </c>
      <c r="AE8" s="4" t="s">
        <v>64</v>
      </c>
      <c r="AF8" s="1" t="s">
        <v>64</v>
      </c>
      <c r="AG8" s="1" t="s">
        <v>64</v>
      </c>
      <c r="AH8" s="1" t="s">
        <v>64</v>
      </c>
      <c r="AI8" s="1" t="s">
        <v>64</v>
      </c>
      <c r="AJ8" s="1" t="s">
        <v>64</v>
      </c>
      <c r="AK8" s="1" t="s">
        <v>64</v>
      </c>
      <c r="AL8" s="1" t="s">
        <v>64</v>
      </c>
      <c r="AM8" s="1" t="s">
        <v>64</v>
      </c>
      <c r="AN8" s="1" t="s">
        <v>64</v>
      </c>
      <c r="AO8" s="3"/>
      <c r="AP8" s="3"/>
      <c r="AQ8" s="3"/>
      <c r="AR8" s="3"/>
      <c r="AS8" s="3"/>
      <c r="AT8" s="3"/>
      <c r="AU8" s="3"/>
    </row>
    <row r="9" spans="1:48">
      <c r="A9" s="21" t="s">
        <v>189</v>
      </c>
      <c r="B9" s="86">
        <v>28436</v>
      </c>
      <c r="C9" s="4"/>
      <c r="D9" s="4" t="s">
        <v>64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</row>
    <row r="10" spans="1:48" s="6" customFormat="1">
      <c r="A10" s="6" t="s">
        <v>759</v>
      </c>
      <c r="B10" s="86">
        <v>30529</v>
      </c>
      <c r="C10" s="4"/>
      <c r="D10" s="4"/>
      <c r="E10" s="4"/>
      <c r="F10" s="4"/>
      <c r="G10" s="4"/>
      <c r="H10" s="4"/>
      <c r="I10" s="4"/>
      <c r="J10" s="4" t="s">
        <v>64</v>
      </c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</row>
    <row r="11" spans="1:48" s="6" customFormat="1">
      <c r="A11" s="6" t="s">
        <v>758</v>
      </c>
      <c r="B11" s="37">
        <v>35977</v>
      </c>
      <c r="C11" s="3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 t="s">
        <v>64</v>
      </c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</row>
    <row r="12" spans="1:48" s="6" customFormat="1">
      <c r="A12" s="6" t="s">
        <v>42</v>
      </c>
      <c r="B12" s="86">
        <v>29185</v>
      </c>
      <c r="D12" s="7"/>
      <c r="E12" s="7"/>
      <c r="F12" s="7" t="s">
        <v>64</v>
      </c>
      <c r="G12" s="7" t="s">
        <v>64</v>
      </c>
      <c r="H12" s="7" t="s">
        <v>64</v>
      </c>
      <c r="I12" s="7" t="s">
        <v>64</v>
      </c>
      <c r="J12" s="7" t="s">
        <v>64</v>
      </c>
      <c r="K12" s="7" t="s">
        <v>64</v>
      </c>
      <c r="L12" s="7" t="s">
        <v>64</v>
      </c>
      <c r="M12" s="1" t="s">
        <v>64</v>
      </c>
      <c r="N12" s="1" t="s">
        <v>64</v>
      </c>
      <c r="O12" s="1" t="s">
        <v>64</v>
      </c>
      <c r="P12" s="1" t="s">
        <v>64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8">
      <c r="A13" s="6" t="s">
        <v>158</v>
      </c>
      <c r="B13" s="86">
        <v>41036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4" t="s">
        <v>64</v>
      </c>
      <c r="AN13" s="4" t="s">
        <v>64</v>
      </c>
      <c r="AO13" s="4" t="s">
        <v>64</v>
      </c>
      <c r="AP13" s="4" t="s">
        <v>64</v>
      </c>
      <c r="AQ13" s="3"/>
      <c r="AR13" s="3"/>
      <c r="AS13" s="3"/>
      <c r="AT13" s="3"/>
      <c r="AU13" s="3"/>
    </row>
    <row r="14" spans="1:48">
      <c r="A14" t="s">
        <v>89</v>
      </c>
      <c r="B14" s="85" t="s">
        <v>754</v>
      </c>
      <c r="D14" s="7"/>
      <c r="E14" s="7"/>
      <c r="F14" s="7"/>
      <c r="G14" s="7"/>
      <c r="H14" s="7"/>
      <c r="I14" s="7"/>
      <c r="J14" s="7"/>
      <c r="K14" s="7"/>
      <c r="L14" s="7"/>
      <c r="M14" s="5"/>
      <c r="N14" s="5"/>
      <c r="O14" s="5"/>
      <c r="P14" s="5"/>
      <c r="Q14" s="5"/>
      <c r="R14" s="5"/>
      <c r="S14" s="5"/>
      <c r="T14" s="4" t="s">
        <v>64</v>
      </c>
      <c r="U14" s="4" t="s">
        <v>64</v>
      </c>
      <c r="V14" s="1" t="s">
        <v>64</v>
      </c>
      <c r="W14" s="4" t="s">
        <v>64</v>
      </c>
      <c r="X14" s="4" t="s">
        <v>64</v>
      </c>
      <c r="Y14" s="4" t="s">
        <v>64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8" s="6" customFormat="1">
      <c r="A15" t="s">
        <v>133</v>
      </c>
      <c r="B15" s="87" t="s">
        <v>757</v>
      </c>
      <c r="D15" s="7"/>
      <c r="E15" s="7"/>
      <c r="F15" s="7"/>
      <c r="G15" s="7"/>
      <c r="H15" s="7"/>
      <c r="I15" s="7"/>
      <c r="J15" s="7"/>
      <c r="K15" s="7"/>
      <c r="L15" s="7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92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8">
      <c r="A16" s="6" t="s">
        <v>150</v>
      </c>
      <c r="B16" s="86">
        <v>40210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4" t="s">
        <v>64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>
      <c r="A17" t="s">
        <v>112</v>
      </c>
      <c r="B17" s="84">
        <v>37135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4" t="s">
        <v>64</v>
      </c>
      <c r="AC17" s="4" t="s">
        <v>64</v>
      </c>
      <c r="AD17" s="1" t="s">
        <v>64</v>
      </c>
      <c r="AE17" s="4" t="s">
        <v>64</v>
      </c>
      <c r="AF17" s="1" t="s">
        <v>64</v>
      </c>
      <c r="AG17" s="1" t="s">
        <v>64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s="6" customFormat="1">
      <c r="A18" s="6" t="s">
        <v>90</v>
      </c>
      <c r="B18" s="85" t="s">
        <v>754</v>
      </c>
      <c r="D18" s="7"/>
      <c r="E18" s="7"/>
      <c r="F18" s="7"/>
      <c r="G18" s="7"/>
      <c r="H18" s="7"/>
      <c r="I18" s="7"/>
      <c r="J18" s="7"/>
      <c r="K18" s="7"/>
      <c r="L18" s="7"/>
      <c r="M18" s="5"/>
      <c r="N18" s="5"/>
      <c r="O18" s="5"/>
      <c r="P18" s="5"/>
      <c r="Q18" s="5"/>
      <c r="R18" s="5"/>
      <c r="S18" s="5"/>
      <c r="T18" s="4" t="s">
        <v>64</v>
      </c>
      <c r="U18" s="4" t="s">
        <v>64</v>
      </c>
      <c r="V18" s="1" t="s">
        <v>64</v>
      </c>
      <c r="W18" s="4" t="s">
        <v>64</v>
      </c>
      <c r="X18" s="4" t="s">
        <v>64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>
      <c r="A19" s="6" t="s">
        <v>98</v>
      </c>
      <c r="B19" s="86">
        <v>35521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4" t="s">
        <v>64</v>
      </c>
      <c r="Y19" s="4" t="s">
        <v>64</v>
      </c>
      <c r="Z19" s="4" t="s">
        <v>64</v>
      </c>
      <c r="AA19" s="4" t="s">
        <v>64</v>
      </c>
      <c r="AB19" s="4" t="s">
        <v>64</v>
      </c>
      <c r="AC19" s="4" t="s">
        <v>64</v>
      </c>
      <c r="AD19" s="4" t="s">
        <v>64</v>
      </c>
      <c r="AE19" s="4" t="s">
        <v>64</v>
      </c>
      <c r="AF19" s="4" t="s">
        <v>64</v>
      </c>
      <c r="AG19" s="4" t="s">
        <v>64</v>
      </c>
      <c r="AH19" s="4" t="s">
        <v>64</v>
      </c>
      <c r="AI19" s="4" t="s">
        <v>64</v>
      </c>
      <c r="AJ19" s="4" t="s">
        <v>64</v>
      </c>
      <c r="AK19" s="4" t="s">
        <v>64</v>
      </c>
      <c r="AL19" s="4" t="s">
        <v>64</v>
      </c>
      <c r="AM19" s="4" t="s">
        <v>64</v>
      </c>
      <c r="AN19" s="3"/>
      <c r="AO19" s="3"/>
      <c r="AP19" s="3"/>
      <c r="AQ19" s="3"/>
      <c r="AR19" s="3"/>
      <c r="AS19" s="3"/>
      <c r="AT19" s="3"/>
      <c r="AU19" s="3"/>
    </row>
    <row r="20" spans="1:47">
      <c r="A20" s="21" t="s">
        <v>209</v>
      </c>
      <c r="B20" s="86">
        <v>28436</v>
      </c>
      <c r="C20" s="4"/>
      <c r="D20" s="4" t="s">
        <v>64</v>
      </c>
      <c r="E20" s="4" t="s">
        <v>64</v>
      </c>
      <c r="F20" s="4" t="s">
        <v>64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</row>
    <row r="21" spans="1:47">
      <c r="A21" s="6" t="s">
        <v>113</v>
      </c>
      <c r="B21" s="84">
        <v>37104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4" t="s">
        <v>64</v>
      </c>
      <c r="AC21" s="4" t="s">
        <v>64</v>
      </c>
      <c r="AD21" s="1" t="s">
        <v>64</v>
      </c>
      <c r="AE21" s="4" t="s">
        <v>64</v>
      </c>
      <c r="AF21" s="1" t="s">
        <v>64</v>
      </c>
      <c r="AG21" s="1" t="s">
        <v>64</v>
      </c>
      <c r="AH21" s="1" t="s">
        <v>64</v>
      </c>
      <c r="AI21" s="1" t="s">
        <v>64</v>
      </c>
      <c r="AJ21" s="1" t="s">
        <v>64</v>
      </c>
      <c r="AK21" s="1" t="s">
        <v>64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>
      <c r="A22" s="6" t="s">
        <v>43</v>
      </c>
      <c r="B22" s="84">
        <v>30376</v>
      </c>
      <c r="D22" s="7"/>
      <c r="E22" s="7"/>
      <c r="F22" s="7"/>
      <c r="G22" s="7"/>
      <c r="H22" s="7"/>
      <c r="I22" s="7" t="s">
        <v>64</v>
      </c>
      <c r="J22" s="7" t="s">
        <v>64</v>
      </c>
      <c r="K22" s="7" t="s">
        <v>64</v>
      </c>
      <c r="L22" s="7" t="s">
        <v>64</v>
      </c>
      <c r="M22" s="1" t="s">
        <v>64</v>
      </c>
      <c r="N22" s="1" t="s">
        <v>64</v>
      </c>
      <c r="O22" s="1" t="s">
        <v>64</v>
      </c>
      <c r="P22" s="1" t="s">
        <v>64</v>
      </c>
      <c r="Q22" s="1" t="s">
        <v>64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>
      <c r="A23" s="6" t="s">
        <v>96</v>
      </c>
      <c r="B23" s="84">
        <v>35125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5"/>
      <c r="N23" s="5"/>
      <c r="O23" s="5"/>
      <c r="P23" s="5"/>
      <c r="Q23" s="5"/>
      <c r="R23" s="5"/>
      <c r="S23" s="5"/>
      <c r="T23" s="5"/>
      <c r="U23" s="5"/>
      <c r="V23" s="5"/>
      <c r="W23" s="4" t="s">
        <v>64</v>
      </c>
      <c r="X23" s="4" t="s">
        <v>64</v>
      </c>
      <c r="Y23" s="4" t="s">
        <v>64</v>
      </c>
      <c r="Z23" s="4" t="s">
        <v>64</v>
      </c>
      <c r="AA23" s="4" t="s">
        <v>64</v>
      </c>
      <c r="AB23" s="4" t="s">
        <v>64</v>
      </c>
      <c r="AC23" s="4" t="s">
        <v>64</v>
      </c>
      <c r="AD23" s="4" t="s">
        <v>64</v>
      </c>
      <c r="AE23" s="4" t="s">
        <v>64</v>
      </c>
      <c r="AF23" s="1" t="s">
        <v>64</v>
      </c>
      <c r="AG23" s="1" t="s">
        <v>64</v>
      </c>
      <c r="AH23" s="1" t="s">
        <v>64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>
      <c r="A24" t="s">
        <v>75</v>
      </c>
      <c r="B24" s="84">
        <v>32356</v>
      </c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5"/>
      <c r="N24" s="5"/>
      <c r="O24" s="5"/>
      <c r="P24" s="1" t="s">
        <v>64</v>
      </c>
      <c r="Q24" s="1" t="s">
        <v>64</v>
      </c>
      <c r="R24" s="1" t="s">
        <v>64</v>
      </c>
      <c r="S24" s="1" t="s">
        <v>64</v>
      </c>
      <c r="T24" s="1" t="s">
        <v>64</v>
      </c>
      <c r="U24" s="1" t="s">
        <v>64</v>
      </c>
      <c r="V24" s="1" t="s">
        <v>64</v>
      </c>
      <c r="W24" s="1" t="s">
        <v>64</v>
      </c>
      <c r="X24" s="1" t="s">
        <v>64</v>
      </c>
      <c r="Y24" s="1" t="s">
        <v>64</v>
      </c>
      <c r="Z24" s="1" t="s">
        <v>64</v>
      </c>
      <c r="AA24" s="1" t="s">
        <v>64</v>
      </c>
      <c r="AB24" s="1" t="s">
        <v>64</v>
      </c>
      <c r="AC24" s="1" t="s">
        <v>64</v>
      </c>
      <c r="AD24" s="1" t="s">
        <v>64</v>
      </c>
      <c r="AE24" s="4" t="s">
        <v>64</v>
      </c>
      <c r="AF24" s="1" t="s">
        <v>64</v>
      </c>
      <c r="AG24" s="1" t="s">
        <v>64</v>
      </c>
      <c r="AH24" s="1" t="s">
        <v>64</v>
      </c>
      <c r="AI24" s="1" t="s">
        <v>64</v>
      </c>
      <c r="AJ24" s="1" t="s">
        <v>64</v>
      </c>
      <c r="AK24" s="1" t="s">
        <v>64</v>
      </c>
      <c r="AL24" s="1" t="s">
        <v>64</v>
      </c>
      <c r="AM24" s="1" t="s">
        <v>64</v>
      </c>
      <c r="AN24" s="1" t="s">
        <v>64</v>
      </c>
      <c r="AO24" s="1" t="s">
        <v>64</v>
      </c>
      <c r="AP24" s="1" t="s">
        <v>64</v>
      </c>
      <c r="AQ24" s="1" t="s">
        <v>64</v>
      </c>
      <c r="AR24" s="1" t="s">
        <v>64</v>
      </c>
      <c r="AS24" s="1" t="s">
        <v>64</v>
      </c>
      <c r="AT24" s="1" t="s">
        <v>64</v>
      </c>
      <c r="AU24" s="1" t="s">
        <v>64</v>
      </c>
    </row>
    <row r="25" spans="1:47">
      <c r="A25" t="s">
        <v>743</v>
      </c>
      <c r="B25" s="84">
        <v>43864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1" t="s">
        <v>64</v>
      </c>
    </row>
    <row r="26" spans="1:47">
      <c r="A26" t="s">
        <v>139</v>
      </c>
      <c r="B26" s="84">
        <v>42493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1" t="s">
        <v>64</v>
      </c>
      <c r="AR26" s="1" t="s">
        <v>64</v>
      </c>
      <c r="AS26" s="1" t="s">
        <v>64</v>
      </c>
      <c r="AT26" s="1" t="s">
        <v>64</v>
      </c>
      <c r="AU26" s="1" t="s">
        <v>64</v>
      </c>
    </row>
    <row r="27" spans="1:47">
      <c r="A27" t="s">
        <v>44</v>
      </c>
      <c r="B27" s="84">
        <v>30529</v>
      </c>
      <c r="D27" s="7"/>
      <c r="E27" s="7"/>
      <c r="F27" s="7"/>
      <c r="G27" s="7"/>
      <c r="H27" s="7"/>
      <c r="I27" s="7"/>
      <c r="J27" s="7" t="s">
        <v>64</v>
      </c>
      <c r="K27" s="7" t="s">
        <v>64</v>
      </c>
      <c r="L27" s="7" t="s">
        <v>64</v>
      </c>
      <c r="M27" s="1" t="s">
        <v>64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>
      <c r="A28" t="s">
        <v>86</v>
      </c>
      <c r="B28" s="84">
        <v>33725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5"/>
      <c r="N28" s="5"/>
      <c r="O28" s="5"/>
      <c r="P28" s="5"/>
      <c r="Q28" s="5"/>
      <c r="R28" s="5"/>
      <c r="S28" s="4" t="s">
        <v>64</v>
      </c>
      <c r="T28" s="4" t="s">
        <v>64</v>
      </c>
      <c r="U28" s="4" t="s">
        <v>64</v>
      </c>
      <c r="V28" s="1" t="s">
        <v>64</v>
      </c>
      <c r="W28" s="4" t="s">
        <v>64</v>
      </c>
      <c r="X28" s="4" t="s">
        <v>64</v>
      </c>
      <c r="Y28" s="4" t="s">
        <v>64</v>
      </c>
      <c r="Z28" s="4" t="s">
        <v>64</v>
      </c>
      <c r="AA28" s="4" t="s">
        <v>64</v>
      </c>
      <c r="AB28" s="4" t="s">
        <v>64</v>
      </c>
      <c r="AC28" s="4" t="s">
        <v>64</v>
      </c>
      <c r="AD28" s="4" t="s">
        <v>64</v>
      </c>
      <c r="AE28" s="4" t="s">
        <v>64</v>
      </c>
      <c r="AF28" s="1" t="s">
        <v>64</v>
      </c>
      <c r="AG28" s="1" t="s">
        <v>64</v>
      </c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>
      <c r="A29" s="21" t="s">
        <v>24</v>
      </c>
      <c r="B29" s="86">
        <v>28436</v>
      </c>
      <c r="C29" s="15"/>
      <c r="D29" s="15" t="s">
        <v>64</v>
      </c>
      <c r="E29" s="15" t="s">
        <v>64</v>
      </c>
      <c r="F29" s="15" t="s">
        <v>64</v>
      </c>
      <c r="G29" s="15" t="s">
        <v>64</v>
      </c>
      <c r="H29" s="15" t="s">
        <v>64</v>
      </c>
      <c r="I29" s="15" t="s">
        <v>64</v>
      </c>
      <c r="J29" s="15" t="s">
        <v>64</v>
      </c>
      <c r="K29" s="15" t="s">
        <v>64</v>
      </c>
      <c r="L29" s="15" t="s">
        <v>64</v>
      </c>
      <c r="M29" s="1" t="s">
        <v>64</v>
      </c>
      <c r="N29" s="1" t="s">
        <v>64</v>
      </c>
      <c r="O29" s="1" t="s">
        <v>64</v>
      </c>
      <c r="P29" s="1" t="s">
        <v>64</v>
      </c>
      <c r="Q29" s="1" t="s">
        <v>64</v>
      </c>
      <c r="R29" s="1" t="s">
        <v>64</v>
      </c>
      <c r="S29" s="4" t="s">
        <v>64</v>
      </c>
      <c r="T29" s="1" t="s">
        <v>64</v>
      </c>
      <c r="U29" s="1" t="s">
        <v>64</v>
      </c>
      <c r="V29" s="1" t="s">
        <v>64</v>
      </c>
      <c r="W29" s="1" t="s">
        <v>64</v>
      </c>
      <c r="X29" s="1" t="s">
        <v>64</v>
      </c>
      <c r="Y29" s="1" t="s">
        <v>64</v>
      </c>
      <c r="Z29" s="1" t="s">
        <v>64</v>
      </c>
      <c r="AA29" s="1" t="s">
        <v>64</v>
      </c>
      <c r="AB29" s="1" t="s">
        <v>64</v>
      </c>
      <c r="AC29" s="1" t="s">
        <v>64</v>
      </c>
      <c r="AD29" s="4" t="s">
        <v>64</v>
      </c>
      <c r="AE29" s="4" t="s">
        <v>64</v>
      </c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>
      <c r="A30" s="21" t="s">
        <v>190</v>
      </c>
      <c r="B30" s="86">
        <v>28436</v>
      </c>
      <c r="C30" s="4"/>
      <c r="D30" s="4" t="s">
        <v>64</v>
      </c>
      <c r="E30" s="4" t="s">
        <v>64</v>
      </c>
      <c r="F30" s="4" t="s">
        <v>64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</row>
    <row r="31" spans="1:47">
      <c r="A31" t="s">
        <v>45</v>
      </c>
      <c r="B31" s="84">
        <v>34790</v>
      </c>
      <c r="C31" s="12"/>
      <c r="D31" s="13"/>
      <c r="E31" s="13"/>
      <c r="F31" s="13"/>
      <c r="G31" s="13"/>
      <c r="H31" s="13"/>
      <c r="I31" s="13"/>
      <c r="J31" s="13"/>
      <c r="K31" s="13" t="s">
        <v>64</v>
      </c>
      <c r="L31" s="13" t="s">
        <v>64</v>
      </c>
      <c r="M31" s="1" t="s">
        <v>64</v>
      </c>
      <c r="N31" s="1" t="s">
        <v>64</v>
      </c>
      <c r="O31" s="1" t="s">
        <v>64</v>
      </c>
      <c r="P31" s="1" t="s">
        <v>64</v>
      </c>
      <c r="Q31" s="1" t="s">
        <v>64</v>
      </c>
      <c r="R31" s="1" t="s">
        <v>64</v>
      </c>
      <c r="S31" s="3"/>
      <c r="T31" s="3"/>
      <c r="U31" s="3"/>
      <c r="V31" s="4" t="s">
        <v>64</v>
      </c>
      <c r="W31" s="4" t="s">
        <v>64</v>
      </c>
      <c r="X31" s="4" t="s">
        <v>64</v>
      </c>
      <c r="Y31" s="4" t="s">
        <v>64</v>
      </c>
      <c r="Z31" s="4" t="s">
        <v>64</v>
      </c>
      <c r="AA31" s="4" t="s">
        <v>64</v>
      </c>
      <c r="AB31" s="4" t="s">
        <v>64</v>
      </c>
      <c r="AC31" s="4" t="s">
        <v>64</v>
      </c>
      <c r="AD31" s="4" t="s">
        <v>64</v>
      </c>
      <c r="AE31" s="4" t="s">
        <v>64</v>
      </c>
      <c r="AF31" s="1" t="s">
        <v>64</v>
      </c>
      <c r="AG31" s="1" t="s">
        <v>64</v>
      </c>
      <c r="AH31" s="1" t="s">
        <v>64</v>
      </c>
      <c r="AI31" s="1" t="s">
        <v>64</v>
      </c>
      <c r="AJ31" s="1" t="s">
        <v>64</v>
      </c>
      <c r="AK31" s="1" t="s">
        <v>64</v>
      </c>
      <c r="AL31" s="1" t="s">
        <v>64</v>
      </c>
      <c r="AM31" s="1" t="s">
        <v>64</v>
      </c>
      <c r="AN31" s="1" t="s">
        <v>64</v>
      </c>
      <c r="AO31" s="1" t="s">
        <v>64</v>
      </c>
      <c r="AP31" s="1" t="s">
        <v>64</v>
      </c>
      <c r="AQ31" s="1" t="s">
        <v>64</v>
      </c>
      <c r="AR31" s="1" t="s">
        <v>64</v>
      </c>
      <c r="AS31" s="1" t="s">
        <v>64</v>
      </c>
      <c r="AT31" s="1" t="s">
        <v>64</v>
      </c>
      <c r="AU31" s="1" t="s">
        <v>64</v>
      </c>
    </row>
    <row r="32" spans="1:47">
      <c r="A32" t="s">
        <v>114</v>
      </c>
      <c r="B32" s="88">
        <v>41554</v>
      </c>
      <c r="C32" s="16"/>
      <c r="D32" s="14"/>
      <c r="E32" s="14"/>
      <c r="F32" s="14"/>
      <c r="G32" s="14"/>
      <c r="H32" s="14"/>
      <c r="I32" s="14"/>
      <c r="J32" s="14"/>
      <c r="K32" s="14"/>
      <c r="L32" s="1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4" t="s">
        <v>64</v>
      </c>
      <c r="AC32" s="4" t="s">
        <v>64</v>
      </c>
      <c r="AD32" s="4" t="s">
        <v>64</v>
      </c>
      <c r="AE32" s="4" t="s">
        <v>64</v>
      </c>
      <c r="AF32" s="1" t="s">
        <v>64</v>
      </c>
      <c r="AG32" s="1" t="s">
        <v>64</v>
      </c>
      <c r="AH32" s="1" t="s">
        <v>64</v>
      </c>
      <c r="AI32" s="3"/>
      <c r="AJ32" s="3"/>
      <c r="AK32" s="3"/>
      <c r="AL32" s="3"/>
      <c r="AM32" s="3"/>
      <c r="AN32" s="3"/>
      <c r="AO32" s="4" t="s">
        <v>64</v>
      </c>
      <c r="AP32" s="4" t="s">
        <v>64</v>
      </c>
      <c r="AQ32" s="4" t="s">
        <v>64</v>
      </c>
      <c r="AR32" s="4" t="s">
        <v>64</v>
      </c>
      <c r="AS32" s="4"/>
      <c r="AT32" s="4"/>
      <c r="AU32" s="4"/>
    </row>
    <row r="33" spans="1:47">
      <c r="A33" s="6" t="s">
        <v>103</v>
      </c>
      <c r="B33" s="84">
        <v>35947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4" t="s">
        <v>64</v>
      </c>
      <c r="Z33" s="4" t="s">
        <v>64</v>
      </c>
      <c r="AA33" s="4" t="s">
        <v>64</v>
      </c>
      <c r="AB33" s="4" t="s">
        <v>64</v>
      </c>
      <c r="AC33" s="4" t="s">
        <v>64</v>
      </c>
      <c r="AD33" s="4" t="s">
        <v>64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:47">
      <c r="A34" t="s">
        <v>99</v>
      </c>
      <c r="B34" s="84">
        <v>40945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4" t="s">
        <v>64</v>
      </c>
      <c r="Y34" s="4" t="s">
        <v>64</v>
      </c>
      <c r="Z34" s="4" t="s">
        <v>64</v>
      </c>
      <c r="AA34" s="4" t="s">
        <v>64</v>
      </c>
      <c r="AB34" s="4" t="s">
        <v>64</v>
      </c>
      <c r="AC34" s="4" t="s">
        <v>64</v>
      </c>
      <c r="AD34" s="4" t="s">
        <v>64</v>
      </c>
      <c r="AE34" s="4" t="s">
        <v>64</v>
      </c>
      <c r="AF34" s="1" t="s">
        <v>64</v>
      </c>
      <c r="AG34" s="1" t="s">
        <v>64</v>
      </c>
      <c r="AH34" s="1" t="s">
        <v>64</v>
      </c>
      <c r="AI34" s="1" t="s">
        <v>64</v>
      </c>
      <c r="AJ34" s="3"/>
      <c r="AK34" s="3"/>
      <c r="AL34" s="3"/>
      <c r="AM34" s="4" t="s">
        <v>64</v>
      </c>
      <c r="AN34" s="4" t="s">
        <v>64</v>
      </c>
      <c r="AO34" s="4" t="s">
        <v>64</v>
      </c>
      <c r="AP34" s="4" t="s">
        <v>64</v>
      </c>
      <c r="AQ34" s="4" t="s">
        <v>64</v>
      </c>
      <c r="AR34" s="4" t="s">
        <v>64</v>
      </c>
      <c r="AS34" s="4" t="s">
        <v>64</v>
      </c>
      <c r="AT34" s="4" t="s">
        <v>64</v>
      </c>
      <c r="AU34" s="4" t="s">
        <v>64</v>
      </c>
    </row>
    <row r="35" spans="1:47">
      <c r="A35" s="21" t="s">
        <v>191</v>
      </c>
      <c r="B35" s="86">
        <v>28436</v>
      </c>
      <c r="C35" s="4"/>
      <c r="D35" s="4" t="s">
        <v>64</v>
      </c>
      <c r="E35" s="4" t="s">
        <v>64</v>
      </c>
      <c r="F35" s="4" t="s">
        <v>64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>
      <c r="A36" t="s">
        <v>115</v>
      </c>
      <c r="B36" s="84">
        <v>37012</v>
      </c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4" t="s">
        <v>64</v>
      </c>
      <c r="AC36" s="4" t="s">
        <v>64</v>
      </c>
      <c r="AD36" s="4" t="s">
        <v>64</v>
      </c>
      <c r="AE36" s="4" t="s">
        <v>64</v>
      </c>
      <c r="AF36" s="1" t="s">
        <v>64</v>
      </c>
      <c r="AG36" s="1" t="s">
        <v>64</v>
      </c>
      <c r="AH36" s="1" t="s">
        <v>64</v>
      </c>
      <c r="AI36" s="1" t="s">
        <v>64</v>
      </c>
      <c r="AJ36" s="1" t="s">
        <v>64</v>
      </c>
      <c r="AK36" s="1" t="s">
        <v>64</v>
      </c>
      <c r="AL36" s="1" t="s">
        <v>64</v>
      </c>
      <c r="AM36" s="1" t="s">
        <v>64</v>
      </c>
      <c r="AN36" s="1" t="s">
        <v>64</v>
      </c>
      <c r="AO36" s="1" t="s">
        <v>64</v>
      </c>
      <c r="AP36" s="1" t="s">
        <v>64</v>
      </c>
      <c r="AQ36" s="1" t="s">
        <v>64</v>
      </c>
      <c r="AR36" s="1" t="s">
        <v>64</v>
      </c>
      <c r="AS36" s="1" t="s">
        <v>64</v>
      </c>
      <c r="AT36" s="1" t="s">
        <v>64</v>
      </c>
      <c r="AU36" s="1" t="s">
        <v>64</v>
      </c>
    </row>
    <row r="37" spans="1:47" s="6" customFormat="1">
      <c r="A37" s="21" t="s">
        <v>213</v>
      </c>
      <c r="B37" s="86">
        <v>28436</v>
      </c>
      <c r="C37" s="4"/>
      <c r="D37" s="4" t="s">
        <v>64</v>
      </c>
      <c r="E37" s="4" t="s">
        <v>64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7">
      <c r="A38" t="s">
        <v>30</v>
      </c>
      <c r="B38" s="84">
        <v>30256</v>
      </c>
      <c r="C38" s="12"/>
      <c r="D38" s="12"/>
      <c r="E38" s="12"/>
      <c r="F38" s="12"/>
      <c r="G38" s="12"/>
      <c r="H38" s="12"/>
      <c r="I38" s="12" t="s">
        <v>64</v>
      </c>
      <c r="J38" s="12" t="s">
        <v>64</v>
      </c>
      <c r="K38" s="12" t="s">
        <v>64</v>
      </c>
      <c r="L38" s="12" t="s">
        <v>64</v>
      </c>
      <c r="M38" s="1" t="s">
        <v>64</v>
      </c>
      <c r="N38" s="1" t="s">
        <v>64</v>
      </c>
      <c r="O38" s="1" t="s">
        <v>64</v>
      </c>
      <c r="P38" s="1" t="s">
        <v>64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4" t="s">
        <v>64</v>
      </c>
      <c r="AE38" s="4" t="s">
        <v>64</v>
      </c>
      <c r="AF38" s="1" t="s">
        <v>64</v>
      </c>
      <c r="AG38" s="1" t="s">
        <v>64</v>
      </c>
      <c r="AH38" s="1" t="s">
        <v>64</v>
      </c>
      <c r="AI38" s="1" t="s">
        <v>64</v>
      </c>
      <c r="AJ38" s="1" t="s">
        <v>64</v>
      </c>
      <c r="AK38" s="1" t="s">
        <v>64</v>
      </c>
      <c r="AL38" s="1" t="s">
        <v>64</v>
      </c>
      <c r="AM38" s="1" t="s">
        <v>64</v>
      </c>
      <c r="AN38" s="1" t="s">
        <v>64</v>
      </c>
      <c r="AO38" s="1" t="s">
        <v>64</v>
      </c>
      <c r="AP38" s="1" t="s">
        <v>64</v>
      </c>
      <c r="AQ38" s="1" t="s">
        <v>64</v>
      </c>
      <c r="AR38" s="1" t="s">
        <v>64</v>
      </c>
      <c r="AS38" s="1" t="s">
        <v>64</v>
      </c>
      <c r="AT38" s="1" t="s">
        <v>64</v>
      </c>
      <c r="AU38" s="1" t="s">
        <v>64</v>
      </c>
    </row>
    <row r="39" spans="1:47" s="6" customFormat="1">
      <c r="A39" s="6" t="s">
        <v>46</v>
      </c>
      <c r="B39" s="84">
        <v>30317</v>
      </c>
      <c r="C39" s="12"/>
      <c r="D39" s="13"/>
      <c r="E39" s="13"/>
      <c r="F39" s="13"/>
      <c r="G39" s="13"/>
      <c r="H39" s="13"/>
      <c r="I39" s="13"/>
      <c r="J39" s="13" t="s">
        <v>64</v>
      </c>
      <c r="K39" s="13" t="s">
        <v>64</v>
      </c>
      <c r="L39" s="13" t="s">
        <v>64</v>
      </c>
      <c r="M39" s="1" t="s">
        <v>64</v>
      </c>
      <c r="N39" s="1" t="s">
        <v>64</v>
      </c>
      <c r="O39" s="1" t="s">
        <v>64</v>
      </c>
      <c r="P39" s="1" t="s">
        <v>64</v>
      </c>
      <c r="Q39" s="1" t="s">
        <v>64</v>
      </c>
      <c r="R39" s="1" t="s">
        <v>64</v>
      </c>
      <c r="S39" s="4" t="s">
        <v>64</v>
      </c>
      <c r="T39" s="1" t="s">
        <v>64</v>
      </c>
      <c r="U39" s="3"/>
      <c r="V39" s="3"/>
      <c r="W39" s="3"/>
      <c r="X39" s="3"/>
      <c r="Y39" s="3"/>
      <c r="Z39" s="4" t="s">
        <v>64</v>
      </c>
      <c r="AA39" s="4" t="s">
        <v>64</v>
      </c>
      <c r="AB39" s="4" t="s">
        <v>64</v>
      </c>
      <c r="AC39" s="4" t="s">
        <v>64</v>
      </c>
      <c r="AD39" s="4" t="s">
        <v>64</v>
      </c>
      <c r="AE39" s="4" t="s">
        <v>64</v>
      </c>
      <c r="AF39" s="1" t="s">
        <v>64</v>
      </c>
      <c r="AG39" s="1" t="s">
        <v>64</v>
      </c>
      <c r="AH39" s="1" t="s">
        <v>64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7">
      <c r="A40" s="6" t="s">
        <v>93</v>
      </c>
      <c r="B40" s="85" t="s">
        <v>755</v>
      </c>
      <c r="D40" s="7"/>
      <c r="E40" s="7"/>
      <c r="F40" s="7"/>
      <c r="G40" s="7"/>
      <c r="H40" s="7"/>
      <c r="I40" s="7"/>
      <c r="J40" s="7"/>
      <c r="K40" s="7"/>
      <c r="L40" s="7"/>
      <c r="M40" s="5"/>
      <c r="N40" s="5"/>
      <c r="O40" s="5"/>
      <c r="P40" s="5"/>
      <c r="Q40" s="5"/>
      <c r="R40" s="5"/>
      <c r="S40" s="5"/>
      <c r="T40" s="5"/>
      <c r="U40" s="1" t="s">
        <v>64</v>
      </c>
      <c r="V40" s="8" t="s">
        <v>64</v>
      </c>
      <c r="W40" s="1" t="s">
        <v>64</v>
      </c>
      <c r="X40" s="1" t="s">
        <v>64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47">
      <c r="A41" s="6" t="s">
        <v>135</v>
      </c>
      <c r="B41" s="84">
        <v>38565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5"/>
      <c r="N41" s="5"/>
      <c r="O41" s="5"/>
      <c r="P41" s="5"/>
      <c r="Q41" s="5"/>
      <c r="R41" s="5"/>
      <c r="S41" s="5"/>
      <c r="T41" s="5"/>
      <c r="U41" s="5"/>
      <c r="V41" s="9"/>
      <c r="W41" s="5"/>
      <c r="X41" s="5"/>
      <c r="Y41" s="5"/>
      <c r="Z41" s="5"/>
      <c r="AA41" s="5"/>
      <c r="AB41" s="5"/>
      <c r="AC41" s="5"/>
      <c r="AD41" s="5"/>
      <c r="AE41" s="5"/>
      <c r="AF41" s="4" t="s">
        <v>64</v>
      </c>
      <c r="AG41" s="4" t="s">
        <v>64</v>
      </c>
      <c r="AH41" s="4" t="s">
        <v>64</v>
      </c>
      <c r="AI41" s="4" t="s">
        <v>64</v>
      </c>
      <c r="AJ41" s="4" t="s">
        <v>64</v>
      </c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47" s="6" customFormat="1">
      <c r="A42" s="6" t="s">
        <v>47</v>
      </c>
      <c r="B42" s="88">
        <v>30348</v>
      </c>
      <c r="C42" s="16"/>
      <c r="D42" s="14"/>
      <c r="E42" s="14"/>
      <c r="F42" s="14"/>
      <c r="G42" s="14"/>
      <c r="H42" s="14"/>
      <c r="I42" s="14"/>
      <c r="J42" s="14" t="s">
        <v>64</v>
      </c>
      <c r="K42" s="14" t="s">
        <v>64</v>
      </c>
      <c r="L42" s="14" t="s">
        <v>64</v>
      </c>
      <c r="M42" s="1" t="s">
        <v>64</v>
      </c>
      <c r="N42" s="1" t="s">
        <v>64</v>
      </c>
      <c r="O42" s="1" t="s">
        <v>64</v>
      </c>
      <c r="P42" s="1" t="s">
        <v>64</v>
      </c>
      <c r="Q42" s="1" t="s">
        <v>64</v>
      </c>
      <c r="R42" s="1" t="s">
        <v>64</v>
      </c>
      <c r="S42" s="4" t="s">
        <v>64</v>
      </c>
      <c r="T42" s="1" t="s">
        <v>64</v>
      </c>
      <c r="U42" s="1" t="s">
        <v>64</v>
      </c>
      <c r="V42" s="8" t="s">
        <v>64</v>
      </c>
      <c r="W42" s="1" t="s">
        <v>64</v>
      </c>
      <c r="X42" s="1" t="s">
        <v>64</v>
      </c>
      <c r="Y42" s="1" t="s">
        <v>64</v>
      </c>
      <c r="Z42" s="1" t="s">
        <v>64</v>
      </c>
      <c r="AA42" s="1" t="s">
        <v>64</v>
      </c>
      <c r="AB42" s="1" t="s">
        <v>64</v>
      </c>
      <c r="AC42" s="3"/>
      <c r="AD42" s="3"/>
      <c r="AE42" s="3"/>
      <c r="AF42" s="3"/>
      <c r="AG42" s="4" t="s">
        <v>64</v>
      </c>
      <c r="AH42" s="4" t="s">
        <v>64</v>
      </c>
      <c r="AI42" s="4" t="s">
        <v>64</v>
      </c>
      <c r="AJ42" s="4" t="s">
        <v>64</v>
      </c>
      <c r="AK42" s="4" t="s">
        <v>64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7">
      <c r="A43" s="6" t="s">
        <v>140</v>
      </c>
      <c r="B43" s="86">
        <v>40909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5"/>
      <c r="N43" s="5"/>
      <c r="O43" s="5"/>
      <c r="P43" s="5"/>
      <c r="Q43" s="5"/>
      <c r="R43" s="5"/>
      <c r="S43" s="5"/>
      <c r="T43" s="5"/>
      <c r="U43" s="5"/>
      <c r="V43" s="9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4" t="s">
        <v>64</v>
      </c>
      <c r="AN43" s="4" t="s">
        <v>64</v>
      </c>
      <c r="AO43" s="4" t="s">
        <v>64</v>
      </c>
      <c r="AP43" s="4" t="s">
        <v>64</v>
      </c>
      <c r="AQ43" s="4" t="s">
        <v>64</v>
      </c>
      <c r="AR43" s="4" t="s">
        <v>64</v>
      </c>
      <c r="AS43" s="4" t="s">
        <v>64</v>
      </c>
      <c r="AT43" s="4" t="s">
        <v>64</v>
      </c>
      <c r="AU43" s="4" t="s">
        <v>64</v>
      </c>
    </row>
    <row r="44" spans="1:47">
      <c r="A44" s="21" t="s">
        <v>186</v>
      </c>
      <c r="B44" s="86">
        <v>28436</v>
      </c>
      <c r="C44" s="4"/>
      <c r="D44" s="4" t="s">
        <v>64</v>
      </c>
      <c r="E44" s="4" t="s">
        <v>64</v>
      </c>
      <c r="F44" s="4" t="s">
        <v>64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1:47">
      <c r="A45" t="s">
        <v>76</v>
      </c>
      <c r="B45" s="85" t="s">
        <v>751</v>
      </c>
      <c r="D45" s="7"/>
      <c r="E45" s="7"/>
      <c r="F45" s="7"/>
      <c r="G45" s="7"/>
      <c r="H45" s="7"/>
      <c r="I45" s="7"/>
      <c r="J45" s="7"/>
      <c r="K45" s="7"/>
      <c r="L45" s="7"/>
      <c r="M45" s="5"/>
      <c r="N45" s="5"/>
      <c r="O45" s="5"/>
      <c r="P45" s="1" t="s">
        <v>64</v>
      </c>
      <c r="Q45" s="1" t="s">
        <v>64</v>
      </c>
      <c r="R45" s="1" t="s">
        <v>64</v>
      </c>
      <c r="S45" s="4" t="s">
        <v>64</v>
      </c>
      <c r="T45" s="1" t="s">
        <v>64</v>
      </c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1:47">
      <c r="A46" s="6" t="s">
        <v>141</v>
      </c>
      <c r="B46" s="86">
        <v>39173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4" t="s">
        <v>64</v>
      </c>
      <c r="AH46" s="4" t="s">
        <v>64</v>
      </c>
      <c r="AI46" s="4" t="s">
        <v>64</v>
      </c>
      <c r="AJ46" s="4" t="s">
        <v>64</v>
      </c>
      <c r="AK46" s="4" t="s">
        <v>64</v>
      </c>
      <c r="AL46" s="4" t="s">
        <v>64</v>
      </c>
      <c r="AM46" s="4" t="s">
        <v>64</v>
      </c>
      <c r="AN46" s="4" t="s">
        <v>64</v>
      </c>
      <c r="AO46" s="4" t="s">
        <v>64</v>
      </c>
      <c r="AP46" s="4" t="s">
        <v>64</v>
      </c>
      <c r="AQ46" s="4" t="s">
        <v>64</v>
      </c>
      <c r="AR46" s="4" t="s">
        <v>64</v>
      </c>
      <c r="AS46" s="4" t="s">
        <v>64</v>
      </c>
      <c r="AT46" s="4" t="s">
        <v>64</v>
      </c>
      <c r="AU46" s="4" t="s">
        <v>64</v>
      </c>
    </row>
    <row r="47" spans="1:47" s="6" customFormat="1">
      <c r="A47" t="s">
        <v>77</v>
      </c>
      <c r="B47" s="84">
        <v>32448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5"/>
      <c r="N47" s="5"/>
      <c r="O47" s="5"/>
      <c r="P47" s="1" t="s">
        <v>64</v>
      </c>
      <c r="Q47" s="1" t="s">
        <v>64</v>
      </c>
      <c r="R47" s="1" t="s">
        <v>64</v>
      </c>
      <c r="S47" s="4" t="s">
        <v>64</v>
      </c>
      <c r="T47" s="1" t="s">
        <v>64</v>
      </c>
      <c r="U47" s="1" t="s">
        <v>64</v>
      </c>
      <c r="V47" s="8" t="s">
        <v>64</v>
      </c>
      <c r="W47" s="1" t="s">
        <v>64</v>
      </c>
      <c r="X47" s="1" t="s">
        <v>64</v>
      </c>
      <c r="Y47" s="1" t="s">
        <v>64</v>
      </c>
      <c r="Z47" s="1" t="s">
        <v>64</v>
      </c>
      <c r="AA47" s="1" t="s">
        <v>64</v>
      </c>
      <c r="AB47" s="1" t="s">
        <v>64</v>
      </c>
      <c r="AC47" s="1" t="s">
        <v>64</v>
      </c>
      <c r="AD47" s="1" t="s">
        <v>64</v>
      </c>
      <c r="AE47" s="1" t="s">
        <v>64</v>
      </c>
      <c r="AF47" s="1" t="s">
        <v>64</v>
      </c>
      <c r="AG47" s="1" t="s">
        <v>64</v>
      </c>
      <c r="AH47" s="1" t="s">
        <v>64</v>
      </c>
      <c r="AI47" s="1" t="s">
        <v>64</v>
      </c>
      <c r="AJ47" s="1" t="s">
        <v>64</v>
      </c>
      <c r="AK47" s="1" t="s">
        <v>64</v>
      </c>
      <c r="AL47" s="1" t="s">
        <v>64</v>
      </c>
      <c r="AM47" s="1" t="s">
        <v>64</v>
      </c>
      <c r="AN47" s="1" t="s">
        <v>64</v>
      </c>
      <c r="AO47" s="1" t="s">
        <v>64</v>
      </c>
      <c r="AP47" s="1" t="s">
        <v>64</v>
      </c>
      <c r="AQ47" s="1" t="s">
        <v>64</v>
      </c>
      <c r="AR47" s="1" t="s">
        <v>64</v>
      </c>
      <c r="AS47" s="1" t="s">
        <v>64</v>
      </c>
      <c r="AT47" s="70"/>
      <c r="AU47" s="70"/>
    </row>
    <row r="48" spans="1:47" s="6" customFormat="1">
      <c r="A48" t="s">
        <v>105</v>
      </c>
      <c r="B48" s="84">
        <v>35977</v>
      </c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5"/>
      <c r="N48" s="5"/>
      <c r="O48" s="5"/>
      <c r="P48" s="5"/>
      <c r="Q48" s="5"/>
      <c r="R48" s="5"/>
      <c r="S48" s="5"/>
      <c r="T48" s="5"/>
      <c r="U48" s="5"/>
      <c r="V48" s="9"/>
      <c r="W48" s="5"/>
      <c r="X48" s="5"/>
      <c r="Y48" s="5"/>
      <c r="Z48" s="1" t="s">
        <v>64</v>
      </c>
      <c r="AA48" s="1" t="s">
        <v>64</v>
      </c>
      <c r="AB48" s="1" t="s">
        <v>64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8">
      <c r="A49" s="6" t="s">
        <v>143</v>
      </c>
      <c r="B49" s="86">
        <v>38626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5"/>
      <c r="N49" s="5"/>
      <c r="O49" s="5"/>
      <c r="P49" s="5"/>
      <c r="Q49" s="5"/>
      <c r="R49" s="5"/>
      <c r="S49" s="5"/>
      <c r="T49" s="5"/>
      <c r="U49" s="5"/>
      <c r="V49" s="9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4" t="s">
        <v>64</v>
      </c>
      <c r="AH49" s="4" t="s">
        <v>64</v>
      </c>
      <c r="AI49" s="4" t="s">
        <v>64</v>
      </c>
      <c r="AJ49" s="4" t="s">
        <v>64</v>
      </c>
      <c r="AK49" s="4" t="s">
        <v>64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8">
      <c r="A50" s="21" t="s">
        <v>48</v>
      </c>
      <c r="B50" s="86">
        <v>28436</v>
      </c>
      <c r="C50" s="15"/>
      <c r="D50" s="15" t="s">
        <v>64</v>
      </c>
      <c r="E50" s="15" t="s">
        <v>64</v>
      </c>
      <c r="F50" s="15" t="s">
        <v>64</v>
      </c>
      <c r="G50" s="15" t="s">
        <v>64</v>
      </c>
      <c r="H50" s="15" t="s">
        <v>64</v>
      </c>
      <c r="I50" s="15" t="s">
        <v>64</v>
      </c>
      <c r="J50" s="15" t="s">
        <v>64</v>
      </c>
      <c r="K50" s="15" t="s">
        <v>64</v>
      </c>
      <c r="L50" s="15" t="s">
        <v>64</v>
      </c>
      <c r="M50" s="1" t="s">
        <v>64</v>
      </c>
      <c r="N50" s="1" t="s">
        <v>64</v>
      </c>
      <c r="O50" s="1" t="s">
        <v>64</v>
      </c>
      <c r="P50" s="1" t="s">
        <v>64</v>
      </c>
      <c r="Q50" s="1" t="s">
        <v>64</v>
      </c>
      <c r="R50" s="1" t="s">
        <v>64</v>
      </c>
      <c r="S50" s="4" t="s">
        <v>64</v>
      </c>
      <c r="T50" s="1" t="s">
        <v>64</v>
      </c>
      <c r="U50" s="1" t="s">
        <v>64</v>
      </c>
      <c r="V50" s="8" t="s">
        <v>64</v>
      </c>
      <c r="W50" s="1" t="s">
        <v>64</v>
      </c>
      <c r="X50" s="1" t="s">
        <v>64</v>
      </c>
      <c r="Y50" s="1" t="s">
        <v>64</v>
      </c>
      <c r="Z50" s="1" t="s">
        <v>64</v>
      </c>
      <c r="AA50" s="1" t="s">
        <v>64</v>
      </c>
      <c r="AB50" s="1" t="s">
        <v>64</v>
      </c>
      <c r="AC50" s="1" t="s">
        <v>64</v>
      </c>
      <c r="AD50" s="1" t="s">
        <v>64</v>
      </c>
      <c r="AE50" s="1" t="s">
        <v>64</v>
      </c>
      <c r="AF50" s="1" t="s">
        <v>64</v>
      </c>
      <c r="AG50" s="1" t="s">
        <v>64</v>
      </c>
      <c r="AH50" s="1" t="s">
        <v>64</v>
      </c>
      <c r="AI50" s="1" t="s">
        <v>64</v>
      </c>
      <c r="AJ50" s="1" t="s">
        <v>64</v>
      </c>
      <c r="AK50" s="1" t="s">
        <v>64</v>
      </c>
      <c r="AL50" s="1" t="s">
        <v>64</v>
      </c>
      <c r="AM50" s="1" t="s">
        <v>64</v>
      </c>
      <c r="AN50" s="1" t="s">
        <v>64</v>
      </c>
      <c r="AO50" s="1" t="s">
        <v>64</v>
      </c>
      <c r="AP50" s="1" t="s">
        <v>64</v>
      </c>
      <c r="AQ50" s="1" t="s">
        <v>64</v>
      </c>
      <c r="AR50" s="1" t="s">
        <v>64</v>
      </c>
      <c r="AS50" s="1" t="s">
        <v>64</v>
      </c>
      <c r="AT50" s="1" t="s">
        <v>64</v>
      </c>
      <c r="AU50" s="1" t="s">
        <v>64</v>
      </c>
    </row>
    <row r="51" spans="1:48">
      <c r="A51" s="6" t="s">
        <v>760</v>
      </c>
      <c r="B51" s="86">
        <v>28611</v>
      </c>
      <c r="C51" s="15"/>
      <c r="D51" s="15" t="s">
        <v>64</v>
      </c>
      <c r="E51" s="15" t="s">
        <v>64</v>
      </c>
      <c r="F51" s="15" t="s">
        <v>64</v>
      </c>
      <c r="G51" s="15"/>
      <c r="H51" s="15"/>
      <c r="I51" s="15"/>
      <c r="J51" s="15"/>
      <c r="K51" s="15"/>
      <c r="L51" s="15"/>
      <c r="S51" s="4"/>
      <c r="V51" s="8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8">
      <c r="A52" t="s">
        <v>49</v>
      </c>
      <c r="B52" s="84">
        <v>30348</v>
      </c>
      <c r="D52" s="7"/>
      <c r="E52" s="7"/>
      <c r="F52" s="7"/>
      <c r="G52" s="7"/>
      <c r="H52" s="7"/>
      <c r="I52" s="7"/>
      <c r="J52" s="5" t="s">
        <v>64</v>
      </c>
      <c r="K52" s="5" t="s">
        <v>64</v>
      </c>
      <c r="L52" s="5" t="s">
        <v>64</v>
      </c>
      <c r="M52" s="1" t="s">
        <v>64</v>
      </c>
      <c r="N52" s="1" t="s">
        <v>64</v>
      </c>
      <c r="O52" s="1" t="s">
        <v>64</v>
      </c>
      <c r="P52" s="1" t="s">
        <v>64</v>
      </c>
      <c r="Q52" s="1" t="s">
        <v>64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8" s="6" customFormat="1">
      <c r="A53" t="s">
        <v>67</v>
      </c>
      <c r="B53" s="84">
        <v>31837</v>
      </c>
      <c r="D53" s="7"/>
      <c r="E53" s="7"/>
      <c r="F53" s="7"/>
      <c r="G53" s="7"/>
      <c r="H53" s="7"/>
      <c r="I53" s="7"/>
      <c r="J53" s="7"/>
      <c r="K53" s="7"/>
      <c r="L53" s="7"/>
      <c r="M53" s="5" t="s">
        <v>64</v>
      </c>
      <c r="N53" s="1" t="s">
        <v>64</v>
      </c>
      <c r="O53" s="1" t="s">
        <v>64</v>
      </c>
      <c r="P53" s="1" t="s">
        <v>64</v>
      </c>
      <c r="Q53" s="1" t="s">
        <v>64</v>
      </c>
      <c r="R53" s="1" t="s">
        <v>64</v>
      </c>
      <c r="S53" s="4" t="s">
        <v>64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8" s="6" customFormat="1">
      <c r="A54" t="s">
        <v>68</v>
      </c>
      <c r="B54" s="84">
        <v>31929</v>
      </c>
      <c r="D54" s="7"/>
      <c r="E54" s="7"/>
      <c r="F54" s="7"/>
      <c r="G54" s="7"/>
      <c r="H54" s="7"/>
      <c r="I54" s="7"/>
      <c r="J54" s="7"/>
      <c r="K54" s="7"/>
      <c r="L54" s="7" t="s">
        <v>64</v>
      </c>
      <c r="M54" s="5" t="s">
        <v>64</v>
      </c>
      <c r="N54" s="1" t="s">
        <v>64</v>
      </c>
      <c r="O54" s="1" t="s">
        <v>64</v>
      </c>
      <c r="P54" s="1" t="s">
        <v>64</v>
      </c>
      <c r="Q54" s="1" t="s">
        <v>64</v>
      </c>
      <c r="R54" s="1" t="s">
        <v>64</v>
      </c>
      <c r="S54" s="4" t="s">
        <v>64</v>
      </c>
      <c r="T54" s="1" t="s">
        <v>64</v>
      </c>
      <c r="U54" s="1" t="s">
        <v>64</v>
      </c>
      <c r="V54" s="8" t="s">
        <v>64</v>
      </c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8" s="6" customFormat="1">
      <c r="A55" t="s">
        <v>731</v>
      </c>
      <c r="B55" s="84">
        <v>43745</v>
      </c>
      <c r="D55" s="7"/>
      <c r="E55" s="7"/>
      <c r="F55" s="7"/>
      <c r="G55" s="7"/>
      <c r="H55" s="7"/>
      <c r="I55" s="7"/>
      <c r="J55" s="7"/>
      <c r="K55" s="7"/>
      <c r="L55" s="7"/>
      <c r="M55" s="5"/>
      <c r="N55" s="5"/>
      <c r="O55" s="5"/>
      <c r="P55" s="5"/>
      <c r="Q55" s="5"/>
      <c r="R55" s="5"/>
      <c r="S55" s="5"/>
      <c r="T55" s="5"/>
      <c r="U55" s="5"/>
      <c r="V55" s="9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4" t="s">
        <v>64</v>
      </c>
      <c r="AU55" s="4" t="s">
        <v>64</v>
      </c>
    </row>
    <row r="56" spans="1:48" s="6" customFormat="1">
      <c r="A56" s="6" t="s">
        <v>152</v>
      </c>
      <c r="B56" s="86">
        <v>40581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5"/>
      <c r="N56" s="5"/>
      <c r="O56" s="5"/>
      <c r="P56" s="5"/>
      <c r="Q56" s="5"/>
      <c r="R56" s="5"/>
      <c r="S56" s="5"/>
      <c r="T56" s="5"/>
      <c r="U56" s="5"/>
      <c r="V56" s="9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4" t="s">
        <v>64</v>
      </c>
      <c r="AM56" s="4" t="s">
        <v>64</v>
      </c>
      <c r="AN56" s="4" t="s">
        <v>64</v>
      </c>
      <c r="AO56" s="4" t="s">
        <v>64</v>
      </c>
      <c r="AP56" s="4" t="s">
        <v>64</v>
      </c>
      <c r="AQ56" s="4" t="s">
        <v>64</v>
      </c>
      <c r="AR56" s="4" t="s">
        <v>64</v>
      </c>
      <c r="AS56" s="4" t="s">
        <v>64</v>
      </c>
      <c r="AT56" s="4" t="s">
        <v>64</v>
      </c>
      <c r="AU56" s="4" t="s">
        <v>64</v>
      </c>
    </row>
    <row r="57" spans="1:48" s="6" customFormat="1">
      <c r="A57" s="6" t="s">
        <v>151</v>
      </c>
      <c r="B57" s="86">
        <v>40210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5"/>
      <c r="N57" s="5"/>
      <c r="O57" s="5"/>
      <c r="P57" s="5"/>
      <c r="Q57" s="5"/>
      <c r="R57" s="5"/>
      <c r="S57" s="5"/>
      <c r="T57" s="5"/>
      <c r="U57" s="5"/>
      <c r="V57" s="9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4" t="s">
        <v>64</v>
      </c>
      <c r="AL57" s="4" t="s">
        <v>64</v>
      </c>
      <c r="AM57" s="4" t="s">
        <v>64</v>
      </c>
      <c r="AN57" s="4" t="s">
        <v>64</v>
      </c>
      <c r="AO57" s="4" t="s">
        <v>64</v>
      </c>
      <c r="AP57" s="4" t="s">
        <v>64</v>
      </c>
      <c r="AQ57" s="4" t="s">
        <v>64</v>
      </c>
      <c r="AR57" s="4" t="s">
        <v>64</v>
      </c>
      <c r="AS57" s="4" t="s">
        <v>64</v>
      </c>
      <c r="AT57" s="4" t="s">
        <v>64</v>
      </c>
      <c r="AU57" s="4" t="s">
        <v>64</v>
      </c>
    </row>
    <row r="58" spans="1:48" s="6" customFormat="1">
      <c r="A58" t="s">
        <v>39</v>
      </c>
      <c r="B58" s="84">
        <v>30956</v>
      </c>
      <c r="C58" s="12"/>
      <c r="D58" s="13"/>
      <c r="E58" s="13"/>
      <c r="F58" s="13"/>
      <c r="G58" s="13"/>
      <c r="H58" s="13"/>
      <c r="I58" s="13"/>
      <c r="J58" s="13"/>
      <c r="K58" s="15" t="s">
        <v>64</v>
      </c>
      <c r="L58" s="15" t="s">
        <v>64</v>
      </c>
      <c r="M58" s="1" t="s">
        <v>64</v>
      </c>
      <c r="N58" s="1" t="s">
        <v>64</v>
      </c>
      <c r="O58" s="1" t="s">
        <v>64</v>
      </c>
      <c r="P58" s="1" t="s">
        <v>64</v>
      </c>
      <c r="Q58" s="1" t="s">
        <v>64</v>
      </c>
      <c r="R58" s="1" t="s">
        <v>64</v>
      </c>
      <c r="S58" s="4" t="s">
        <v>64</v>
      </c>
      <c r="T58" s="1" t="s">
        <v>64</v>
      </c>
      <c r="U58" s="1" t="s">
        <v>64</v>
      </c>
      <c r="V58" s="8" t="s">
        <v>64</v>
      </c>
      <c r="W58" s="1" t="s">
        <v>64</v>
      </c>
      <c r="X58" s="1" t="s">
        <v>64</v>
      </c>
      <c r="Y58" s="1" t="s">
        <v>64</v>
      </c>
      <c r="Z58" s="1" t="s">
        <v>64</v>
      </c>
      <c r="AA58" s="1" t="s">
        <v>64</v>
      </c>
      <c r="AB58" s="1" t="s">
        <v>64</v>
      </c>
      <c r="AC58" s="1" t="s">
        <v>64</v>
      </c>
      <c r="AD58" s="1" t="s">
        <v>64</v>
      </c>
      <c r="AE58" s="1" t="s">
        <v>64</v>
      </c>
      <c r="AF58" s="1" t="s">
        <v>64</v>
      </c>
      <c r="AG58" s="1" t="s">
        <v>64</v>
      </c>
      <c r="AH58" s="1" t="s">
        <v>64</v>
      </c>
      <c r="AI58" s="1" t="s">
        <v>64</v>
      </c>
      <c r="AJ58" s="1" t="s">
        <v>64</v>
      </c>
      <c r="AK58" s="1" t="s">
        <v>64</v>
      </c>
      <c r="AL58" s="1" t="s">
        <v>64</v>
      </c>
      <c r="AM58" s="1" t="s">
        <v>64</v>
      </c>
      <c r="AN58" s="1" t="s">
        <v>64</v>
      </c>
      <c r="AO58" s="1" t="s">
        <v>64</v>
      </c>
      <c r="AP58" s="1" t="s">
        <v>64</v>
      </c>
      <c r="AQ58" s="1" t="s">
        <v>64</v>
      </c>
      <c r="AR58" s="1" t="s">
        <v>64</v>
      </c>
      <c r="AS58" s="1" t="s">
        <v>64</v>
      </c>
      <c r="AT58" s="1" t="s">
        <v>64</v>
      </c>
      <c r="AU58" s="1" t="s">
        <v>64</v>
      </c>
    </row>
    <row r="59" spans="1:48" s="6" customFormat="1">
      <c r="A59" s="6" t="s">
        <v>78</v>
      </c>
      <c r="B59" s="85" t="s">
        <v>751</v>
      </c>
      <c r="D59" s="7"/>
      <c r="E59" s="7"/>
      <c r="F59" s="7"/>
      <c r="G59" s="7"/>
      <c r="H59" s="7"/>
      <c r="I59" s="7"/>
      <c r="J59" s="7"/>
      <c r="K59" s="7"/>
      <c r="L59" s="7"/>
      <c r="M59" s="5"/>
      <c r="N59" s="5"/>
      <c r="O59" s="5"/>
      <c r="P59" s="1" t="s">
        <v>64</v>
      </c>
      <c r="Q59" s="1" t="s">
        <v>64</v>
      </c>
      <c r="R59" s="1" t="s">
        <v>64</v>
      </c>
      <c r="S59" s="4" t="s">
        <v>64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8">
      <c r="A60" t="s">
        <v>50</v>
      </c>
      <c r="B60" s="84">
        <v>29891</v>
      </c>
      <c r="D60" s="7"/>
      <c r="E60" s="7"/>
      <c r="F60" s="7"/>
      <c r="G60" s="7"/>
      <c r="H60" s="7" t="s">
        <v>64</v>
      </c>
      <c r="I60" s="7" t="s">
        <v>64</v>
      </c>
      <c r="J60" s="7" t="s">
        <v>64</v>
      </c>
      <c r="K60" s="7" t="s">
        <v>64</v>
      </c>
      <c r="L60" s="7" t="s">
        <v>64</v>
      </c>
      <c r="M60" s="1" t="s">
        <v>64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8">
      <c r="A61" t="s">
        <v>51</v>
      </c>
      <c r="B61" s="84">
        <v>31048</v>
      </c>
      <c r="D61" s="7"/>
      <c r="E61" s="7"/>
      <c r="F61" s="7"/>
      <c r="G61" s="7"/>
      <c r="H61" s="7"/>
      <c r="I61" s="7"/>
      <c r="J61" s="7"/>
      <c r="K61" s="7" t="s">
        <v>64</v>
      </c>
      <c r="L61" s="7" t="s">
        <v>64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8">
      <c r="A62" t="s">
        <v>725</v>
      </c>
      <c r="B62" s="84">
        <v>43466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4" t="s">
        <v>64</v>
      </c>
      <c r="AT62" s="4" t="s">
        <v>64</v>
      </c>
      <c r="AU62" s="4" t="s">
        <v>64</v>
      </c>
    </row>
    <row r="63" spans="1:48" s="6" customFormat="1">
      <c r="A63" s="6" t="s">
        <v>136</v>
      </c>
      <c r="B63" s="86">
        <v>38504</v>
      </c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4" t="s">
        <v>64</v>
      </c>
      <c r="AF63" s="4" t="s">
        <v>64</v>
      </c>
      <c r="AG63" s="4" t="s">
        <v>64</v>
      </c>
      <c r="AH63" s="4" t="s">
        <v>64</v>
      </c>
      <c r="AI63" s="4" t="s">
        <v>64</v>
      </c>
      <c r="AJ63" s="4" t="s">
        <v>64</v>
      </c>
      <c r="AK63" s="4" t="s">
        <v>64</v>
      </c>
      <c r="AL63" s="4" t="s">
        <v>64</v>
      </c>
      <c r="AM63" s="4" t="s">
        <v>64</v>
      </c>
      <c r="AN63" s="4" t="s">
        <v>64</v>
      </c>
      <c r="AO63" s="4" t="s">
        <v>64</v>
      </c>
      <c r="AP63" s="4" t="s">
        <v>64</v>
      </c>
      <c r="AQ63" s="4" t="s">
        <v>64</v>
      </c>
      <c r="AR63" s="4" t="s">
        <v>64</v>
      </c>
      <c r="AS63" s="70"/>
      <c r="AT63" s="70"/>
      <c r="AU63" s="70"/>
    </row>
    <row r="64" spans="1:48">
      <c r="A64" s="6" t="s">
        <v>153</v>
      </c>
      <c r="B64" s="86">
        <v>40637</v>
      </c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4" t="s">
        <v>64</v>
      </c>
      <c r="AM64" s="4" t="s">
        <v>64</v>
      </c>
      <c r="AN64" s="4" t="s">
        <v>64</v>
      </c>
      <c r="AO64" s="4" t="s">
        <v>64</v>
      </c>
      <c r="AP64" s="4" t="s">
        <v>64</v>
      </c>
      <c r="AQ64" s="4" t="s">
        <v>64</v>
      </c>
      <c r="AR64" s="4" t="s">
        <v>64</v>
      </c>
      <c r="AS64" s="4" t="s">
        <v>64</v>
      </c>
      <c r="AT64" s="4" t="s">
        <v>64</v>
      </c>
      <c r="AU64" s="3"/>
      <c r="AV64" s="3"/>
    </row>
    <row r="65" spans="1:47" s="6" customFormat="1">
      <c r="A65" s="6" t="s">
        <v>79</v>
      </c>
      <c r="B65" s="89" t="s">
        <v>751</v>
      </c>
      <c r="D65" s="7"/>
      <c r="E65" s="7"/>
      <c r="F65" s="7"/>
      <c r="G65" s="7"/>
      <c r="H65" s="7"/>
      <c r="I65" s="7"/>
      <c r="J65" s="7"/>
      <c r="K65" s="7"/>
      <c r="L65" s="7"/>
      <c r="M65" s="5"/>
      <c r="N65" s="5"/>
      <c r="O65" s="5"/>
      <c r="P65" s="4" t="s">
        <v>64</v>
      </c>
      <c r="Q65" s="1" t="s">
        <v>64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>
      <c r="A66" s="6" t="s">
        <v>148</v>
      </c>
      <c r="B66" s="86">
        <v>39203</v>
      </c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4" t="s">
        <v>64</v>
      </c>
      <c r="AJ66" s="4" t="s">
        <v>64</v>
      </c>
      <c r="AK66" s="4" t="s">
        <v>64</v>
      </c>
      <c r="AL66" s="4" t="s">
        <v>64</v>
      </c>
      <c r="AM66" s="4" t="s">
        <v>64</v>
      </c>
      <c r="AN66" s="4" t="s">
        <v>64</v>
      </c>
      <c r="AO66" s="4" t="s">
        <v>64</v>
      </c>
      <c r="AP66" s="4" t="s">
        <v>64</v>
      </c>
      <c r="AQ66" s="4" t="s">
        <v>64</v>
      </c>
      <c r="AR66" s="4" t="s">
        <v>64</v>
      </c>
      <c r="AS66" s="4" t="s">
        <v>64</v>
      </c>
      <c r="AT66" s="4" t="s">
        <v>64</v>
      </c>
      <c r="AU66" s="4" t="s">
        <v>64</v>
      </c>
    </row>
    <row r="67" spans="1:47" s="6" customFormat="1">
      <c r="A67" s="6" t="s">
        <v>100</v>
      </c>
      <c r="B67" s="86">
        <v>35521</v>
      </c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4" t="s">
        <v>64</v>
      </c>
      <c r="Y67" s="4" t="s">
        <v>64</v>
      </c>
      <c r="Z67" s="4" t="s">
        <v>64</v>
      </c>
      <c r="AA67" s="4" t="s">
        <v>64</v>
      </c>
      <c r="AB67" s="4" t="s">
        <v>64</v>
      </c>
      <c r="AC67" s="4" t="s">
        <v>64</v>
      </c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1:47">
      <c r="A68" s="6" t="s">
        <v>91</v>
      </c>
      <c r="B68" s="89" t="s">
        <v>754</v>
      </c>
      <c r="D68" s="7"/>
      <c r="E68" s="7"/>
      <c r="F68" s="7"/>
      <c r="G68" s="7"/>
      <c r="H68" s="7"/>
      <c r="I68" s="7"/>
      <c r="J68" s="7"/>
      <c r="K68" s="7"/>
      <c r="L68" s="7"/>
      <c r="M68" s="5"/>
      <c r="N68" s="5"/>
      <c r="O68" s="5"/>
      <c r="P68" s="5"/>
      <c r="Q68" s="5"/>
      <c r="R68" s="5"/>
      <c r="S68" s="5"/>
      <c r="T68" s="4" t="s">
        <v>64</v>
      </c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1:47" s="6" customFormat="1">
      <c r="A69" t="s">
        <v>73</v>
      </c>
      <c r="B69" s="85" t="s">
        <v>750</v>
      </c>
      <c r="D69" s="7"/>
      <c r="E69" s="7"/>
      <c r="F69" s="7"/>
      <c r="G69" s="7"/>
      <c r="H69" s="7"/>
      <c r="I69" s="7"/>
      <c r="J69" s="7"/>
      <c r="K69" s="7"/>
      <c r="L69" s="7"/>
      <c r="M69" s="5"/>
      <c r="N69" s="5"/>
      <c r="O69" s="1" t="s">
        <v>64</v>
      </c>
      <c r="P69" s="1" t="s">
        <v>64</v>
      </c>
      <c r="Q69" s="1" t="s">
        <v>64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1:47">
      <c r="A70" t="s">
        <v>69</v>
      </c>
      <c r="B70" s="84">
        <v>31747</v>
      </c>
      <c r="D70" s="7"/>
      <c r="E70" s="7"/>
      <c r="F70" s="7"/>
      <c r="G70" s="7"/>
      <c r="H70" s="7"/>
      <c r="I70" s="7"/>
      <c r="J70" s="7"/>
      <c r="K70" s="7"/>
      <c r="L70" s="7"/>
      <c r="M70" s="5"/>
      <c r="N70" s="4" t="s">
        <v>64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1:47">
      <c r="A71" s="6" t="s">
        <v>145</v>
      </c>
      <c r="B71" s="86">
        <v>38565</v>
      </c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4" t="s">
        <v>64</v>
      </c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1:47" s="6" customFormat="1">
      <c r="A72" t="s">
        <v>106</v>
      </c>
      <c r="B72" s="90" t="s">
        <v>756</v>
      </c>
      <c r="D72" s="7"/>
      <c r="E72" s="7"/>
      <c r="F72" s="7"/>
      <c r="G72" s="7"/>
      <c r="H72" s="7"/>
      <c r="I72" s="7"/>
      <c r="J72" s="7"/>
      <c r="K72" s="7"/>
      <c r="L72" s="7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4" t="s">
        <v>64</v>
      </c>
      <c r="AA72" s="4" t="s">
        <v>64</v>
      </c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1:47" s="6" customFormat="1">
      <c r="A73" s="21" t="s">
        <v>208</v>
      </c>
      <c r="B73" s="86">
        <v>28436</v>
      </c>
      <c r="C73" s="4"/>
      <c r="D73" s="4" t="s">
        <v>64</v>
      </c>
      <c r="E73" s="4" t="s">
        <v>64</v>
      </c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</row>
    <row r="74" spans="1:47">
      <c r="A74" s="6" t="s">
        <v>137</v>
      </c>
      <c r="B74" s="86">
        <v>41913</v>
      </c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4" t="s">
        <v>64</v>
      </c>
      <c r="AG74" s="4" t="s">
        <v>64</v>
      </c>
      <c r="AH74" s="4" t="s">
        <v>64</v>
      </c>
      <c r="AI74" s="4" t="s">
        <v>64</v>
      </c>
      <c r="AJ74" s="4" t="s">
        <v>64</v>
      </c>
      <c r="AK74" s="4" t="s">
        <v>64</v>
      </c>
      <c r="AL74" s="4" t="s">
        <v>64</v>
      </c>
      <c r="AM74" s="4" t="s">
        <v>64</v>
      </c>
      <c r="AN74" s="4" t="s">
        <v>64</v>
      </c>
      <c r="AO74" s="4" t="s">
        <v>64</v>
      </c>
      <c r="AP74" s="4" t="s">
        <v>64</v>
      </c>
      <c r="AQ74" s="4" t="s">
        <v>64</v>
      </c>
      <c r="AR74" s="4" t="s">
        <v>64</v>
      </c>
      <c r="AS74" s="4" t="s">
        <v>64</v>
      </c>
      <c r="AT74" s="4" t="s">
        <v>64</v>
      </c>
      <c r="AU74" s="4" t="s">
        <v>64</v>
      </c>
    </row>
    <row r="75" spans="1:47">
      <c r="A75" s="6" t="s">
        <v>737</v>
      </c>
      <c r="B75" s="86">
        <v>43801</v>
      </c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4" t="s">
        <v>64</v>
      </c>
      <c r="AU75" s="4" t="s">
        <v>64</v>
      </c>
    </row>
    <row r="76" spans="1:47">
      <c r="A76" s="6" t="s">
        <v>80</v>
      </c>
      <c r="B76" s="85" t="s">
        <v>752</v>
      </c>
      <c r="D76" s="7"/>
      <c r="E76" s="7"/>
      <c r="F76" s="7"/>
      <c r="G76" s="7"/>
      <c r="H76" s="7"/>
      <c r="I76" s="7"/>
      <c r="J76" s="7"/>
      <c r="K76" s="7"/>
      <c r="L76" s="7"/>
      <c r="M76" s="5"/>
      <c r="N76" s="5"/>
      <c r="O76" s="5"/>
      <c r="P76" s="5"/>
      <c r="Q76" s="4" t="s">
        <v>64</v>
      </c>
      <c r="R76" s="1" t="s">
        <v>64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1:47">
      <c r="A77" s="6" t="s">
        <v>165</v>
      </c>
      <c r="B77" s="86">
        <v>41974</v>
      </c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4" t="s">
        <v>64</v>
      </c>
      <c r="AQ77" s="4" t="s">
        <v>64</v>
      </c>
      <c r="AR77" s="4" t="s">
        <v>64</v>
      </c>
      <c r="AS77" s="70"/>
      <c r="AT77" s="70"/>
      <c r="AU77" s="70"/>
    </row>
    <row r="78" spans="1:47">
      <c r="A78" t="s">
        <v>88</v>
      </c>
      <c r="B78" s="84">
        <v>33817</v>
      </c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5"/>
      <c r="N78" s="5"/>
      <c r="O78" s="5"/>
      <c r="P78" s="5"/>
      <c r="Q78" s="5"/>
      <c r="R78" s="5"/>
      <c r="S78" s="5"/>
      <c r="T78" s="4" t="s">
        <v>64</v>
      </c>
      <c r="U78" s="4" t="s">
        <v>64</v>
      </c>
      <c r="V78" s="4" t="s">
        <v>64</v>
      </c>
      <c r="W78" s="4" t="s">
        <v>64</v>
      </c>
      <c r="X78" s="4" t="s">
        <v>64</v>
      </c>
      <c r="Y78" s="4" t="s">
        <v>64</v>
      </c>
      <c r="Z78" s="4" t="s">
        <v>64</v>
      </c>
      <c r="AA78" s="4" t="s">
        <v>64</v>
      </c>
      <c r="AB78" s="4" t="s">
        <v>64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47">
      <c r="A79" s="6" t="s">
        <v>149</v>
      </c>
      <c r="B79" s="86">
        <v>39846</v>
      </c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4" t="s">
        <v>64</v>
      </c>
      <c r="AK79" s="4" t="s">
        <v>64</v>
      </c>
      <c r="AL79" s="4" t="s">
        <v>64</v>
      </c>
      <c r="AM79" s="4" t="s">
        <v>64</v>
      </c>
      <c r="AN79" s="4" t="s">
        <v>64</v>
      </c>
      <c r="AO79" s="4" t="s">
        <v>64</v>
      </c>
      <c r="AP79" s="4" t="s">
        <v>64</v>
      </c>
      <c r="AQ79" s="4" t="s">
        <v>64</v>
      </c>
      <c r="AR79" s="4" t="s">
        <v>64</v>
      </c>
      <c r="AS79" s="4" t="s">
        <v>64</v>
      </c>
      <c r="AT79" s="4" t="s">
        <v>64</v>
      </c>
      <c r="AU79" s="4" t="s">
        <v>64</v>
      </c>
    </row>
    <row r="80" spans="1:47" s="6" customFormat="1">
      <c r="A80" s="21" t="s">
        <v>211</v>
      </c>
      <c r="B80" s="86">
        <v>28436</v>
      </c>
      <c r="C80" s="4"/>
      <c r="D80" s="4" t="s">
        <v>64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</row>
    <row r="81" spans="1:47">
      <c r="A81" s="21" t="s">
        <v>192</v>
      </c>
      <c r="B81" s="86">
        <v>28436</v>
      </c>
      <c r="C81" s="4"/>
      <c r="D81" s="4" t="s">
        <v>64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</row>
    <row r="82" spans="1:47" s="6" customFormat="1">
      <c r="A82" s="6" t="s">
        <v>761</v>
      </c>
      <c r="B82" s="50">
        <v>28550</v>
      </c>
      <c r="C82" s="50"/>
      <c r="D82" s="4" t="s">
        <v>64</v>
      </c>
      <c r="E82" s="4" t="s">
        <v>64</v>
      </c>
      <c r="F82" s="4" t="s">
        <v>64</v>
      </c>
      <c r="G82" s="4" t="s">
        <v>64</v>
      </c>
      <c r="H82" s="4" t="s">
        <v>64</v>
      </c>
      <c r="I82" s="4" t="s">
        <v>64</v>
      </c>
      <c r="J82" s="4" t="s">
        <v>64</v>
      </c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</row>
    <row r="83" spans="1:47">
      <c r="A83" t="s">
        <v>95</v>
      </c>
      <c r="B83" s="84">
        <v>34790</v>
      </c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5"/>
      <c r="N83" s="5"/>
      <c r="O83" s="5"/>
      <c r="P83" s="5"/>
      <c r="Q83" s="5"/>
      <c r="R83" s="5"/>
      <c r="S83" s="5"/>
      <c r="T83" s="5"/>
      <c r="U83" s="5"/>
      <c r="V83" s="4" t="s">
        <v>64</v>
      </c>
      <c r="W83" s="4" t="s">
        <v>64</v>
      </c>
      <c r="X83" s="4" t="s">
        <v>64</v>
      </c>
      <c r="Y83" s="4" t="s">
        <v>64</v>
      </c>
      <c r="Z83" s="4" t="s">
        <v>64</v>
      </c>
      <c r="AA83" s="4" t="s">
        <v>64</v>
      </c>
      <c r="AB83" s="4" t="s">
        <v>64</v>
      </c>
      <c r="AC83" s="4" t="s">
        <v>64</v>
      </c>
      <c r="AD83" s="4" t="s">
        <v>64</v>
      </c>
      <c r="AE83" s="4" t="s">
        <v>64</v>
      </c>
      <c r="AF83" s="1" t="s">
        <v>64</v>
      </c>
      <c r="AG83" s="1" t="s">
        <v>64</v>
      </c>
      <c r="AH83" s="1" t="s">
        <v>64</v>
      </c>
      <c r="AI83" s="1" t="s">
        <v>64</v>
      </c>
      <c r="AJ83" s="1" t="s">
        <v>64</v>
      </c>
      <c r="AK83" s="1" t="s">
        <v>64</v>
      </c>
      <c r="AL83" s="1" t="s">
        <v>64</v>
      </c>
      <c r="AM83" s="1" t="s">
        <v>64</v>
      </c>
      <c r="AN83" s="1" t="s">
        <v>64</v>
      </c>
      <c r="AO83" s="1" t="s">
        <v>64</v>
      </c>
      <c r="AP83" s="1" t="s">
        <v>64</v>
      </c>
      <c r="AQ83" s="1" t="s">
        <v>64</v>
      </c>
      <c r="AR83" s="1" t="s">
        <v>64</v>
      </c>
      <c r="AS83" s="1" t="s">
        <v>64</v>
      </c>
      <c r="AT83" s="1" t="s">
        <v>64</v>
      </c>
      <c r="AU83" s="1" t="s">
        <v>64</v>
      </c>
    </row>
    <row r="84" spans="1:47">
      <c r="A84" t="s">
        <v>744</v>
      </c>
      <c r="B84" s="84">
        <v>43864</v>
      </c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1" t="s">
        <v>64</v>
      </c>
    </row>
    <row r="85" spans="1:47">
      <c r="A85" s="6" t="s">
        <v>52</v>
      </c>
      <c r="B85" s="84">
        <v>29860</v>
      </c>
      <c r="D85" s="7"/>
      <c r="E85" s="7"/>
      <c r="F85" s="7"/>
      <c r="G85" s="7"/>
      <c r="H85" s="7" t="s">
        <v>64</v>
      </c>
      <c r="I85" s="7" t="s">
        <v>64</v>
      </c>
      <c r="J85" s="7" t="s">
        <v>64</v>
      </c>
      <c r="K85" s="7" t="s">
        <v>64</v>
      </c>
      <c r="L85" s="7" t="s">
        <v>64</v>
      </c>
      <c r="M85" s="1" t="s">
        <v>64</v>
      </c>
      <c r="N85" s="1" t="s">
        <v>64</v>
      </c>
      <c r="O85" s="1" t="s">
        <v>64</v>
      </c>
      <c r="P85" s="1" t="s">
        <v>64</v>
      </c>
      <c r="Q85" s="4" t="s">
        <v>64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>
      <c r="A86" s="6" t="s">
        <v>134</v>
      </c>
      <c r="B86" s="84">
        <v>37834</v>
      </c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4" t="s">
        <v>64</v>
      </c>
      <c r="AF86" s="4" t="s">
        <v>64</v>
      </c>
      <c r="AG86" s="4" t="s">
        <v>64</v>
      </c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>
      <c r="A87" s="21" t="s">
        <v>29</v>
      </c>
      <c r="B87" s="86">
        <v>28436</v>
      </c>
      <c r="C87" s="16"/>
      <c r="D87" s="72" t="s">
        <v>64</v>
      </c>
      <c r="E87" s="72" t="s">
        <v>64</v>
      </c>
      <c r="F87" s="72" t="s">
        <v>64</v>
      </c>
      <c r="G87" s="72" t="s">
        <v>64</v>
      </c>
      <c r="H87" s="72" t="s">
        <v>64</v>
      </c>
      <c r="I87" s="72" t="s">
        <v>64</v>
      </c>
      <c r="J87" s="72" t="s">
        <v>64</v>
      </c>
      <c r="K87" s="72" t="s">
        <v>64</v>
      </c>
      <c r="L87" s="72" t="s">
        <v>64</v>
      </c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4" t="s">
        <v>64</v>
      </c>
      <c r="AD87" s="1" t="s">
        <v>64</v>
      </c>
      <c r="AE87" s="1" t="s">
        <v>64</v>
      </c>
      <c r="AF87" s="1" t="s">
        <v>64</v>
      </c>
      <c r="AG87" s="1" t="s">
        <v>64</v>
      </c>
      <c r="AH87" s="1" t="s">
        <v>64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>
      <c r="A88" t="s">
        <v>81</v>
      </c>
      <c r="B88" s="85" t="s">
        <v>752</v>
      </c>
      <c r="D88" s="7"/>
      <c r="E88" s="7"/>
      <c r="F88" s="7"/>
      <c r="G88" s="7"/>
      <c r="H88" s="7"/>
      <c r="I88" s="7"/>
      <c r="J88" s="7"/>
      <c r="K88" s="7"/>
      <c r="L88" s="7"/>
      <c r="M88" s="5"/>
      <c r="N88" s="5"/>
      <c r="O88" s="5"/>
      <c r="P88" s="5"/>
      <c r="Q88" s="4" t="s">
        <v>64</v>
      </c>
      <c r="R88" s="1" t="s">
        <v>64</v>
      </c>
      <c r="S88" s="4" t="s">
        <v>64</v>
      </c>
      <c r="T88" s="4" t="s">
        <v>64</v>
      </c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>
      <c r="A89" s="6" t="s">
        <v>154</v>
      </c>
      <c r="B89" s="86">
        <v>40581</v>
      </c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4" t="s">
        <v>64</v>
      </c>
      <c r="AM89" s="4" t="s">
        <v>64</v>
      </c>
      <c r="AN89" s="4" t="s">
        <v>64</v>
      </c>
      <c r="AO89" s="4" t="s">
        <v>64</v>
      </c>
      <c r="AP89" s="4" t="s">
        <v>64</v>
      </c>
      <c r="AQ89" s="4" t="s">
        <v>64</v>
      </c>
      <c r="AR89" s="4" t="s">
        <v>64</v>
      </c>
      <c r="AS89" s="4"/>
      <c r="AT89" s="4"/>
      <c r="AU89" s="4"/>
    </row>
    <row r="90" spans="1:47">
      <c r="A90" s="6" t="s">
        <v>161</v>
      </c>
      <c r="B90" s="86">
        <v>41554</v>
      </c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4" t="s">
        <v>64</v>
      </c>
      <c r="AP90" s="4" t="s">
        <v>64</v>
      </c>
      <c r="AQ90" s="4" t="s">
        <v>64</v>
      </c>
      <c r="AR90" s="4" t="s">
        <v>64</v>
      </c>
      <c r="AS90" s="70"/>
      <c r="AT90" s="70"/>
      <c r="AU90" s="70"/>
    </row>
    <row r="91" spans="1:47" s="6" customFormat="1">
      <c r="A91" s="21" t="s">
        <v>193</v>
      </c>
      <c r="B91" s="86">
        <v>28436</v>
      </c>
      <c r="C91" s="4"/>
      <c r="D91" s="4" t="s">
        <v>64</v>
      </c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</row>
    <row r="92" spans="1:47" s="6" customFormat="1">
      <c r="A92" t="s">
        <v>94</v>
      </c>
      <c r="B92" s="85" t="s">
        <v>755</v>
      </c>
      <c r="D92" s="7"/>
      <c r="E92" s="7"/>
      <c r="F92" s="7"/>
      <c r="G92" s="7"/>
      <c r="H92" s="7"/>
      <c r="I92" s="7"/>
      <c r="J92" s="7"/>
      <c r="K92" s="7"/>
      <c r="L92" s="7"/>
      <c r="M92" s="5"/>
      <c r="N92" s="5"/>
      <c r="O92" s="5"/>
      <c r="P92" s="5"/>
      <c r="Q92" s="5"/>
      <c r="R92" s="5"/>
      <c r="S92" s="5"/>
      <c r="T92" s="5"/>
      <c r="U92" s="4" t="s">
        <v>64</v>
      </c>
      <c r="V92" s="8" t="s">
        <v>64</v>
      </c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s="6" customFormat="1">
      <c r="A93" t="s">
        <v>70</v>
      </c>
      <c r="B93" s="84">
        <v>31898</v>
      </c>
      <c r="D93" s="7"/>
      <c r="E93" s="7"/>
      <c r="F93" s="7"/>
      <c r="G93" s="7"/>
      <c r="H93" s="7"/>
      <c r="I93" s="7"/>
      <c r="J93" s="7"/>
      <c r="K93" s="7"/>
      <c r="L93" s="7"/>
      <c r="M93" s="5" t="s">
        <v>64</v>
      </c>
      <c r="N93" s="1" t="s">
        <v>64</v>
      </c>
      <c r="O93" s="1" t="s">
        <v>64</v>
      </c>
      <c r="P93" s="1" t="s">
        <v>64</v>
      </c>
      <c r="Q93" s="4" t="s">
        <v>64</v>
      </c>
      <c r="R93" s="1" t="s">
        <v>64</v>
      </c>
      <c r="S93" s="1" t="s">
        <v>64</v>
      </c>
      <c r="T93" s="1" t="s">
        <v>64</v>
      </c>
      <c r="U93" s="4" t="s">
        <v>64</v>
      </c>
      <c r="V93" s="8" t="s">
        <v>64</v>
      </c>
      <c r="W93" s="1" t="s">
        <v>64</v>
      </c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>
      <c r="A94" s="6" t="s">
        <v>144</v>
      </c>
      <c r="B94" s="86">
        <v>38565</v>
      </c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5"/>
      <c r="N94" s="5"/>
      <c r="O94" s="5"/>
      <c r="P94" s="5"/>
      <c r="Q94" s="5"/>
      <c r="R94" s="5"/>
      <c r="S94" s="5"/>
      <c r="T94" s="5"/>
      <c r="U94" s="5"/>
      <c r="V94" s="9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4" t="s">
        <v>64</v>
      </c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>
      <c r="A95" s="6" t="s">
        <v>53</v>
      </c>
      <c r="B95" s="84">
        <v>31444</v>
      </c>
      <c r="D95" s="7"/>
      <c r="E95" s="7"/>
      <c r="F95" s="7"/>
      <c r="G95" s="7"/>
      <c r="H95" s="7"/>
      <c r="I95" s="7"/>
      <c r="J95" s="7"/>
      <c r="K95" s="7"/>
      <c r="L95" s="7" t="s">
        <v>64</v>
      </c>
      <c r="M95" s="1" t="s">
        <v>64</v>
      </c>
      <c r="N95" s="1" t="s">
        <v>64</v>
      </c>
      <c r="O95" s="1" t="s">
        <v>64</v>
      </c>
      <c r="P95" s="1" t="s">
        <v>64</v>
      </c>
      <c r="Q95" s="4" t="s">
        <v>64</v>
      </c>
      <c r="R95" s="1" t="s">
        <v>64</v>
      </c>
      <c r="S95" s="1" t="s">
        <v>64</v>
      </c>
      <c r="T95" s="1" t="s">
        <v>64</v>
      </c>
      <c r="U95" s="4" t="s">
        <v>64</v>
      </c>
      <c r="V95" s="8" t="s">
        <v>64</v>
      </c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s="6" customFormat="1">
      <c r="A96" s="6" t="s">
        <v>54</v>
      </c>
      <c r="B96" s="84">
        <v>31503</v>
      </c>
      <c r="C96" s="12"/>
      <c r="D96" s="13"/>
      <c r="E96" s="13"/>
      <c r="F96" s="13"/>
      <c r="G96" s="13"/>
      <c r="H96" s="13"/>
      <c r="I96" s="13"/>
      <c r="J96" s="13"/>
      <c r="K96" s="13"/>
      <c r="L96" s="13" t="s">
        <v>64</v>
      </c>
      <c r="M96" s="1" t="s">
        <v>64</v>
      </c>
      <c r="N96" s="1" t="s">
        <v>64</v>
      </c>
      <c r="O96" s="1" t="s">
        <v>64</v>
      </c>
      <c r="P96" s="1" t="s">
        <v>64</v>
      </c>
      <c r="Q96" s="4" t="s">
        <v>64</v>
      </c>
      <c r="R96" s="1" t="s">
        <v>64</v>
      </c>
      <c r="S96" s="1" t="s">
        <v>64</v>
      </c>
      <c r="T96" s="1" t="s">
        <v>64</v>
      </c>
      <c r="U96" s="4" t="s">
        <v>64</v>
      </c>
      <c r="V96" s="8" t="s">
        <v>64</v>
      </c>
      <c r="W96" s="1" t="s">
        <v>64</v>
      </c>
      <c r="X96" s="1" t="s">
        <v>64</v>
      </c>
      <c r="Y96" s="1" t="s">
        <v>64</v>
      </c>
      <c r="Z96" s="1" t="s">
        <v>64</v>
      </c>
      <c r="AA96" s="1" t="s">
        <v>64</v>
      </c>
      <c r="AB96" s="1" t="s">
        <v>64</v>
      </c>
      <c r="AC96" s="1" t="s">
        <v>64</v>
      </c>
      <c r="AD96" s="1" t="s">
        <v>64</v>
      </c>
      <c r="AE96" s="1" t="s">
        <v>64</v>
      </c>
      <c r="AF96" s="1" t="s">
        <v>64</v>
      </c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s="6" customFormat="1">
      <c r="A97" s="6" t="s">
        <v>33</v>
      </c>
      <c r="B97" s="84">
        <v>29618</v>
      </c>
      <c r="C97" s="12"/>
      <c r="D97" s="13"/>
      <c r="E97" s="13"/>
      <c r="F97" s="13"/>
      <c r="G97" s="13"/>
      <c r="H97" s="13" t="s">
        <v>64</v>
      </c>
      <c r="I97" s="13" t="s">
        <v>64</v>
      </c>
      <c r="J97" s="13" t="s">
        <v>64</v>
      </c>
      <c r="K97" s="13" t="s">
        <v>64</v>
      </c>
      <c r="L97" s="13" t="s">
        <v>64</v>
      </c>
      <c r="M97" s="1" t="s">
        <v>64</v>
      </c>
      <c r="N97" s="1" t="s">
        <v>64</v>
      </c>
      <c r="O97" s="1" t="s">
        <v>64</v>
      </c>
      <c r="P97" s="1" t="s">
        <v>64</v>
      </c>
      <c r="Q97" s="4" t="s">
        <v>64</v>
      </c>
      <c r="R97" s="1" t="s">
        <v>64</v>
      </c>
      <c r="S97" s="1" t="s">
        <v>64</v>
      </c>
      <c r="T97" s="1" t="s">
        <v>64</v>
      </c>
      <c r="U97" s="4" t="s">
        <v>64</v>
      </c>
      <c r="V97" s="8" t="s">
        <v>64</v>
      </c>
      <c r="W97" s="1" t="s">
        <v>64</v>
      </c>
      <c r="X97" s="1" t="s">
        <v>64</v>
      </c>
      <c r="Y97" s="1" t="s">
        <v>64</v>
      </c>
      <c r="Z97" s="1" t="s">
        <v>64</v>
      </c>
      <c r="AA97" s="1" t="s">
        <v>64</v>
      </c>
      <c r="AB97" s="1" t="s">
        <v>64</v>
      </c>
      <c r="AC97" s="1" t="s">
        <v>64</v>
      </c>
      <c r="AD97" s="1" t="s">
        <v>64</v>
      </c>
      <c r="AE97" s="1" t="s">
        <v>64</v>
      </c>
      <c r="AF97" s="1" t="s">
        <v>64</v>
      </c>
      <c r="AG97" s="1" t="s">
        <v>64</v>
      </c>
      <c r="AH97" s="1" t="s">
        <v>64</v>
      </c>
      <c r="AI97" s="1" t="s">
        <v>64</v>
      </c>
      <c r="AJ97" s="1" t="s">
        <v>64</v>
      </c>
      <c r="AK97" s="1" t="s">
        <v>64</v>
      </c>
      <c r="AL97" s="1" t="s">
        <v>64</v>
      </c>
      <c r="AM97" s="1" t="s">
        <v>64</v>
      </c>
      <c r="AN97" s="1" t="s">
        <v>64</v>
      </c>
      <c r="AO97" s="1" t="s">
        <v>64</v>
      </c>
      <c r="AP97" s="3"/>
      <c r="AQ97" s="3"/>
      <c r="AR97" s="3"/>
      <c r="AS97" s="3"/>
      <c r="AT97" s="3"/>
      <c r="AU97" s="3"/>
    </row>
    <row r="98" spans="1:47">
      <c r="A98" s="6" t="s">
        <v>84</v>
      </c>
      <c r="B98" s="85" t="s">
        <v>753</v>
      </c>
      <c r="D98" s="7"/>
      <c r="E98" s="7"/>
      <c r="F98" s="7"/>
      <c r="G98" s="7"/>
      <c r="H98" s="7"/>
      <c r="I98" s="7"/>
      <c r="J98" s="7"/>
      <c r="K98" s="7"/>
      <c r="L98" s="7"/>
      <c r="M98" s="5"/>
      <c r="N98" s="5"/>
      <c r="O98" s="5"/>
      <c r="P98" s="5"/>
      <c r="Q98" s="5"/>
      <c r="R98" s="1" t="s">
        <v>64</v>
      </c>
      <c r="S98" s="1" t="s">
        <v>64</v>
      </c>
      <c r="T98" s="1" t="s">
        <v>64</v>
      </c>
      <c r="U98" s="4" t="s">
        <v>64</v>
      </c>
      <c r="V98" s="8" t="s">
        <v>64</v>
      </c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>
      <c r="A99" s="6" t="s">
        <v>28</v>
      </c>
      <c r="B99" s="84">
        <v>28764</v>
      </c>
      <c r="C99" s="12"/>
      <c r="D99" s="15" t="s">
        <v>64</v>
      </c>
      <c r="E99" s="15" t="s">
        <v>64</v>
      </c>
      <c r="F99" s="15" t="s">
        <v>64</v>
      </c>
      <c r="G99" s="15" t="s">
        <v>64</v>
      </c>
      <c r="H99" s="15" t="s">
        <v>64</v>
      </c>
      <c r="I99" s="15" t="s">
        <v>64</v>
      </c>
      <c r="J99" s="15" t="s">
        <v>64</v>
      </c>
      <c r="K99" s="15" t="s">
        <v>64</v>
      </c>
      <c r="L99" s="15" t="s">
        <v>64</v>
      </c>
      <c r="M99" s="1" t="s">
        <v>64</v>
      </c>
      <c r="N99" s="1" t="s">
        <v>64</v>
      </c>
      <c r="O99" s="1" t="s">
        <v>64</v>
      </c>
      <c r="P99" s="1" t="s">
        <v>64</v>
      </c>
      <c r="Q99" s="4" t="s">
        <v>64</v>
      </c>
      <c r="R99" s="1" t="s">
        <v>64</v>
      </c>
      <c r="S99" s="1" t="s">
        <v>64</v>
      </c>
      <c r="T99" s="1" t="s">
        <v>64</v>
      </c>
      <c r="U99" s="4" t="s">
        <v>64</v>
      </c>
      <c r="V99" s="8" t="s">
        <v>64</v>
      </c>
      <c r="W99" s="1" t="s">
        <v>64</v>
      </c>
      <c r="X99" s="1" t="s">
        <v>64</v>
      </c>
      <c r="Y99" s="1" t="s">
        <v>64</v>
      </c>
      <c r="Z99" s="1" t="s">
        <v>64</v>
      </c>
      <c r="AA99" s="1" t="s">
        <v>64</v>
      </c>
      <c r="AB99" s="1" t="s">
        <v>64</v>
      </c>
      <c r="AC99" s="1" t="s">
        <v>64</v>
      </c>
      <c r="AD99" s="1" t="s">
        <v>64</v>
      </c>
      <c r="AE99" s="1" t="s">
        <v>64</v>
      </c>
      <c r="AF99" s="1" t="s">
        <v>64</v>
      </c>
      <c r="AG99" s="1" t="s">
        <v>64</v>
      </c>
      <c r="AH99" s="1" t="s">
        <v>64</v>
      </c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>
      <c r="A100" t="s">
        <v>745</v>
      </c>
      <c r="B100" s="84">
        <v>43864</v>
      </c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1" t="s">
        <v>64</v>
      </c>
    </row>
    <row r="101" spans="1:47">
      <c r="A101" s="6" t="s">
        <v>166</v>
      </c>
      <c r="B101" s="86">
        <v>41953</v>
      </c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5"/>
      <c r="N101" s="5"/>
      <c r="O101" s="5"/>
      <c r="P101" s="5"/>
      <c r="Q101" s="5"/>
      <c r="R101" s="5"/>
      <c r="S101" s="5"/>
      <c r="T101" s="5"/>
      <c r="U101" s="5"/>
      <c r="V101" s="9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4" t="s">
        <v>64</v>
      </c>
      <c r="AR101" s="4" t="s">
        <v>64</v>
      </c>
      <c r="AS101" s="4" t="s">
        <v>64</v>
      </c>
      <c r="AT101" s="4" t="s">
        <v>64</v>
      </c>
      <c r="AU101" s="4" t="s">
        <v>64</v>
      </c>
    </row>
    <row r="102" spans="1:47">
      <c r="A102" t="s">
        <v>55</v>
      </c>
      <c r="B102" s="84">
        <v>30621</v>
      </c>
      <c r="D102" s="7"/>
      <c r="E102" s="7"/>
      <c r="F102" s="7"/>
      <c r="G102" s="7"/>
      <c r="H102" s="7"/>
      <c r="I102" s="7"/>
      <c r="J102" s="7" t="s">
        <v>64</v>
      </c>
      <c r="K102" s="7" t="s">
        <v>64</v>
      </c>
      <c r="L102" s="7" t="s">
        <v>64</v>
      </c>
      <c r="M102" s="1" t="s">
        <v>64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>
      <c r="A103" s="21" t="s">
        <v>215</v>
      </c>
      <c r="B103" s="86">
        <v>28436</v>
      </c>
      <c r="C103" s="4"/>
      <c r="D103" s="4" t="s">
        <v>64</v>
      </c>
      <c r="E103" s="4" t="s">
        <v>64</v>
      </c>
      <c r="F103" s="4" t="s">
        <v>64</v>
      </c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</row>
    <row r="104" spans="1:47">
      <c r="A104" s="21" t="s">
        <v>56</v>
      </c>
      <c r="B104" s="86">
        <v>28436</v>
      </c>
      <c r="D104" s="5" t="s">
        <v>64</v>
      </c>
      <c r="E104" s="5" t="s">
        <v>64</v>
      </c>
      <c r="F104" s="5" t="s">
        <v>64</v>
      </c>
      <c r="G104" s="5" t="s">
        <v>64</v>
      </c>
      <c r="H104" s="5" t="s">
        <v>64</v>
      </c>
      <c r="I104" s="5" t="s">
        <v>64</v>
      </c>
      <c r="J104" s="5" t="s">
        <v>64</v>
      </c>
      <c r="K104" s="5" t="s">
        <v>64</v>
      </c>
      <c r="L104" s="5" t="s">
        <v>64</v>
      </c>
      <c r="M104" s="1" t="s">
        <v>64</v>
      </c>
      <c r="N104" s="1" t="s">
        <v>64</v>
      </c>
      <c r="O104" s="1" t="s">
        <v>64</v>
      </c>
      <c r="P104" s="1" t="s">
        <v>64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s="6" customFormat="1">
      <c r="A105" s="6" t="s">
        <v>57</v>
      </c>
      <c r="B105" s="84">
        <v>31503</v>
      </c>
      <c r="D105" s="7"/>
      <c r="E105" s="7"/>
      <c r="F105" s="7"/>
      <c r="G105" s="7"/>
      <c r="H105" s="7"/>
      <c r="I105" s="7"/>
      <c r="J105" s="7"/>
      <c r="K105" s="7"/>
      <c r="L105" s="7" t="s">
        <v>64</v>
      </c>
      <c r="M105" s="1" t="s">
        <v>64</v>
      </c>
      <c r="N105" s="1" t="s">
        <v>64</v>
      </c>
      <c r="O105" s="1" t="s">
        <v>64</v>
      </c>
      <c r="P105" s="1" t="s">
        <v>64</v>
      </c>
      <c r="Q105" s="4" t="s">
        <v>64</v>
      </c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s="6" customFormat="1">
      <c r="A106" s="6" t="s">
        <v>97</v>
      </c>
      <c r="B106" s="86">
        <v>35125</v>
      </c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4" t="s">
        <v>64</v>
      </c>
      <c r="X106" s="4" t="s">
        <v>64</v>
      </c>
      <c r="Y106" s="4" t="s">
        <v>64</v>
      </c>
      <c r="Z106" s="4" t="s">
        <v>64</v>
      </c>
      <c r="AA106" s="4" t="s">
        <v>64</v>
      </c>
      <c r="AB106" s="4" t="s">
        <v>64</v>
      </c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>
      <c r="A107" s="21" t="s">
        <v>194</v>
      </c>
      <c r="B107" s="86">
        <v>28436</v>
      </c>
      <c r="D107" t="s">
        <v>64</v>
      </c>
      <c r="E107" t="s">
        <v>64</v>
      </c>
      <c r="F107" t="s">
        <v>64</v>
      </c>
      <c r="G107" s="73"/>
      <c r="H107" s="73"/>
      <c r="I107" s="73"/>
      <c r="J107" s="73"/>
      <c r="K107" s="73"/>
      <c r="L107" s="73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</row>
    <row r="108" spans="1:47" s="6" customFormat="1">
      <c r="A108" s="6" t="s">
        <v>155</v>
      </c>
      <c r="B108" s="86">
        <v>40544</v>
      </c>
      <c r="C108" s="12"/>
      <c r="D108" s="13"/>
      <c r="E108" s="13"/>
      <c r="F108" s="13"/>
      <c r="G108" s="13"/>
      <c r="H108" s="13"/>
      <c r="I108" s="13"/>
      <c r="J108" s="13"/>
      <c r="K108" s="13"/>
      <c r="L108" s="13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4" t="s">
        <v>64</v>
      </c>
      <c r="AM108" s="4" t="s">
        <v>64</v>
      </c>
      <c r="AN108" s="4" t="s">
        <v>64</v>
      </c>
      <c r="AO108" s="4" t="s">
        <v>64</v>
      </c>
      <c r="AP108" s="4" t="s">
        <v>64</v>
      </c>
      <c r="AQ108" s="4" t="s">
        <v>64</v>
      </c>
      <c r="AR108" s="4" t="s">
        <v>64</v>
      </c>
      <c r="AS108" s="67"/>
      <c r="AT108" s="67"/>
      <c r="AU108" s="67"/>
    </row>
    <row r="109" spans="1:47">
      <c r="A109" s="6" t="s">
        <v>110</v>
      </c>
      <c r="B109" s="86">
        <v>36678</v>
      </c>
      <c r="C109" s="12"/>
      <c r="D109" s="13"/>
      <c r="E109" s="13"/>
      <c r="F109" s="13"/>
      <c r="G109" s="13"/>
      <c r="H109" s="13"/>
      <c r="I109" s="13"/>
      <c r="J109" s="13"/>
      <c r="K109" s="13"/>
      <c r="L109" s="13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4" t="s">
        <v>64</v>
      </c>
      <c r="AB109" s="4" t="s">
        <v>64</v>
      </c>
      <c r="AC109" s="4" t="s">
        <v>64</v>
      </c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>
      <c r="A110" s="21" t="s">
        <v>212</v>
      </c>
      <c r="B110" s="86">
        <v>28436</v>
      </c>
      <c r="D110" t="s">
        <v>64</v>
      </c>
      <c r="E110" s="73"/>
      <c r="F110" s="73"/>
      <c r="G110" s="73"/>
      <c r="H110" s="73"/>
      <c r="I110" s="73"/>
      <c r="J110" s="73"/>
      <c r="K110" s="73"/>
      <c r="L110" s="73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</row>
    <row r="111" spans="1:47">
      <c r="A111" s="6" t="s">
        <v>58</v>
      </c>
      <c r="B111" s="84">
        <v>35855</v>
      </c>
      <c r="C111" s="12">
        <v>31413</v>
      </c>
      <c r="D111" s="13"/>
      <c r="E111" s="13"/>
      <c r="F111" s="13"/>
      <c r="G111" s="13"/>
      <c r="H111" s="13"/>
      <c r="I111" s="13"/>
      <c r="J111" s="13"/>
      <c r="K111" s="13"/>
      <c r="L111" s="13" t="s">
        <v>64</v>
      </c>
      <c r="M111" s="1" t="s">
        <v>64</v>
      </c>
      <c r="N111" s="1" t="s">
        <v>64</v>
      </c>
      <c r="O111" s="1" t="s">
        <v>64</v>
      </c>
      <c r="P111" s="1" t="s">
        <v>64</v>
      </c>
      <c r="Q111" s="3"/>
      <c r="R111" s="3"/>
      <c r="S111" s="3"/>
      <c r="T111" s="3"/>
      <c r="U111" s="3"/>
      <c r="V111" s="3"/>
      <c r="W111" s="3"/>
      <c r="X111" s="3"/>
      <c r="Y111" s="4" t="s">
        <v>64</v>
      </c>
      <c r="Z111" s="4" t="s">
        <v>64</v>
      </c>
      <c r="AA111" s="4" t="s">
        <v>64</v>
      </c>
      <c r="AB111" s="4" t="s">
        <v>64</v>
      </c>
      <c r="AC111" s="4" t="s">
        <v>64</v>
      </c>
      <c r="AD111" s="4" t="s">
        <v>64</v>
      </c>
      <c r="AE111" s="1" t="s">
        <v>64</v>
      </c>
      <c r="AF111" s="1" t="s">
        <v>64</v>
      </c>
      <c r="AG111" s="1" t="s">
        <v>64</v>
      </c>
      <c r="AH111" s="1" t="s">
        <v>64</v>
      </c>
      <c r="AI111" s="1" t="s">
        <v>64</v>
      </c>
      <c r="AJ111" s="1" t="s">
        <v>64</v>
      </c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>
      <c r="A112" t="s">
        <v>59</v>
      </c>
      <c r="B112" s="84">
        <v>31352</v>
      </c>
      <c r="D112" s="7"/>
      <c r="E112" s="7"/>
      <c r="F112" s="7"/>
      <c r="G112" s="7"/>
      <c r="H112" s="7"/>
      <c r="I112" s="7"/>
      <c r="J112" s="7"/>
      <c r="K112" s="7"/>
      <c r="L112" s="7" t="s">
        <v>64</v>
      </c>
      <c r="M112" s="1" t="s">
        <v>64</v>
      </c>
      <c r="N112" s="1" t="s">
        <v>64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>
      <c r="A113" s="6" t="s">
        <v>162</v>
      </c>
      <c r="B113" s="86">
        <v>41792</v>
      </c>
      <c r="C113" s="12"/>
      <c r="D113" s="13"/>
      <c r="E113" s="13"/>
      <c r="F113" s="13"/>
      <c r="G113" s="13"/>
      <c r="H113" s="13"/>
      <c r="I113" s="13"/>
      <c r="J113" s="13"/>
      <c r="K113" s="13"/>
      <c r="L113" s="13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4" t="s">
        <v>64</v>
      </c>
      <c r="AP113" s="4" t="s">
        <v>64</v>
      </c>
      <c r="AQ113" s="4" t="s">
        <v>64</v>
      </c>
      <c r="AR113" s="4" t="s">
        <v>64</v>
      </c>
      <c r="AS113" s="4" t="s">
        <v>64</v>
      </c>
      <c r="AT113" s="4" t="s">
        <v>64</v>
      </c>
      <c r="AU113" s="4" t="s">
        <v>64</v>
      </c>
    </row>
    <row r="114" spans="1:47" s="6" customFormat="1">
      <c r="A114" s="21" t="s">
        <v>195</v>
      </c>
      <c r="B114" s="86">
        <v>28436</v>
      </c>
      <c r="D114" t="s">
        <v>64</v>
      </c>
      <c r="E114" s="73"/>
      <c r="F114" s="73"/>
      <c r="G114" s="73"/>
      <c r="H114" s="73"/>
      <c r="I114" s="73"/>
      <c r="J114" s="73"/>
      <c r="K114" s="73"/>
      <c r="L114" s="73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</row>
    <row r="115" spans="1:47">
      <c r="A115" s="6" t="s">
        <v>167</v>
      </c>
      <c r="B115" s="86">
        <v>42345</v>
      </c>
      <c r="C115" s="12"/>
      <c r="D115" s="13"/>
      <c r="E115" s="13"/>
      <c r="F115" s="13"/>
      <c r="G115" s="13"/>
      <c r="H115" s="13"/>
      <c r="I115" s="13"/>
      <c r="J115" s="13"/>
      <c r="K115" s="13"/>
      <c r="L115" s="13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4" t="s">
        <v>64</v>
      </c>
      <c r="AR115" s="4" t="s">
        <v>64</v>
      </c>
      <c r="AS115" s="67"/>
      <c r="AT115" s="67"/>
      <c r="AU115" s="67"/>
    </row>
    <row r="116" spans="1:47" s="6" customFormat="1">
      <c r="A116" t="s">
        <v>71</v>
      </c>
      <c r="B116" s="85" t="s">
        <v>749</v>
      </c>
      <c r="D116" s="7"/>
      <c r="E116" s="7"/>
      <c r="F116" s="7"/>
      <c r="G116" s="7"/>
      <c r="H116" s="7"/>
      <c r="I116" s="7"/>
      <c r="J116" s="7"/>
      <c r="K116" s="7"/>
      <c r="L116" s="7"/>
      <c r="M116" s="5" t="s">
        <v>64</v>
      </c>
      <c r="N116" s="1" t="s">
        <v>64</v>
      </c>
      <c r="O116" s="1" t="s">
        <v>64</v>
      </c>
      <c r="P116" s="1" t="s">
        <v>64</v>
      </c>
      <c r="Q116" s="1" t="s">
        <v>64</v>
      </c>
      <c r="R116" s="1" t="s">
        <v>64</v>
      </c>
      <c r="S116" s="1" t="s">
        <v>64</v>
      </c>
      <c r="T116" s="1" t="s">
        <v>64</v>
      </c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>
      <c r="A117" s="21" t="s">
        <v>27</v>
      </c>
      <c r="B117" s="86">
        <v>28436</v>
      </c>
      <c r="D117" s="7" t="s">
        <v>64</v>
      </c>
      <c r="E117" s="7" t="s">
        <v>64</v>
      </c>
      <c r="F117" s="7" t="s">
        <v>64</v>
      </c>
      <c r="G117" s="7" t="s">
        <v>64</v>
      </c>
      <c r="H117" s="7" t="s">
        <v>64</v>
      </c>
      <c r="I117" s="7" t="s">
        <v>64</v>
      </c>
      <c r="J117" s="7" t="s">
        <v>64</v>
      </c>
      <c r="K117" s="7" t="s">
        <v>64</v>
      </c>
      <c r="L117" s="7" t="s">
        <v>64</v>
      </c>
      <c r="M117" s="1" t="s">
        <v>64</v>
      </c>
      <c r="N117" s="1" t="s">
        <v>64</v>
      </c>
      <c r="O117" s="1" t="s">
        <v>64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>
      <c r="A118" t="s">
        <v>60</v>
      </c>
      <c r="B118" s="84">
        <v>30621</v>
      </c>
      <c r="D118" s="7"/>
      <c r="E118" s="7"/>
      <c r="F118" s="7"/>
      <c r="G118" s="7"/>
      <c r="H118" s="7"/>
      <c r="I118" s="7"/>
      <c r="J118" s="7" t="s">
        <v>64</v>
      </c>
      <c r="K118" s="7" t="s">
        <v>64</v>
      </c>
      <c r="L118" s="7" t="s">
        <v>64</v>
      </c>
      <c r="M118" s="1" t="s">
        <v>64</v>
      </c>
      <c r="N118" s="1" t="s">
        <v>64</v>
      </c>
      <c r="O118" s="1" t="s">
        <v>64</v>
      </c>
      <c r="P118" s="1" t="s">
        <v>64</v>
      </c>
      <c r="Q118" s="1" t="s">
        <v>64</v>
      </c>
      <c r="R118" s="3"/>
      <c r="S118" s="3"/>
      <c r="T118" s="3"/>
      <c r="U118" s="3"/>
      <c r="V118" s="3"/>
      <c r="W118" s="4" t="s">
        <v>64</v>
      </c>
      <c r="X118" s="4" t="s">
        <v>64</v>
      </c>
      <c r="Y118" s="4" t="s">
        <v>64</v>
      </c>
      <c r="Z118" s="4" t="s">
        <v>64</v>
      </c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>
      <c r="A119" s="6" t="s">
        <v>72</v>
      </c>
      <c r="B119" s="84">
        <v>31625</v>
      </c>
      <c r="C119" s="12"/>
      <c r="D119" s="13"/>
      <c r="E119" s="13"/>
      <c r="F119" s="13"/>
      <c r="G119" s="13"/>
      <c r="H119" s="13"/>
      <c r="I119" s="13"/>
      <c r="J119" s="13"/>
      <c r="K119" s="13"/>
      <c r="L119" s="13"/>
      <c r="M119" s="5" t="s">
        <v>64</v>
      </c>
      <c r="N119" s="1" t="s">
        <v>64</v>
      </c>
      <c r="O119" s="1" t="s">
        <v>64</v>
      </c>
      <c r="P119" s="1" t="s">
        <v>64</v>
      </c>
      <c r="Q119" s="1" t="s">
        <v>64</v>
      </c>
      <c r="R119" s="1" t="s">
        <v>64</v>
      </c>
      <c r="S119" s="1" t="s">
        <v>64</v>
      </c>
      <c r="T119" s="1" t="s">
        <v>64</v>
      </c>
      <c r="U119" s="4" t="s">
        <v>64</v>
      </c>
      <c r="V119" s="8" t="s">
        <v>64</v>
      </c>
      <c r="W119" s="1" t="s">
        <v>64</v>
      </c>
      <c r="X119" s="1" t="s">
        <v>64</v>
      </c>
      <c r="Y119" s="1" t="s">
        <v>64</v>
      </c>
      <c r="Z119" s="1" t="s">
        <v>64</v>
      </c>
      <c r="AA119" s="1" t="s">
        <v>64</v>
      </c>
      <c r="AB119" s="1" t="s">
        <v>64</v>
      </c>
      <c r="AC119" s="1" t="s">
        <v>64</v>
      </c>
      <c r="AD119" s="1" t="s">
        <v>64</v>
      </c>
      <c r="AE119" s="1" t="s">
        <v>64</v>
      </c>
      <c r="AF119" s="1" t="s">
        <v>64</v>
      </c>
      <c r="AG119" s="1" t="s">
        <v>64</v>
      </c>
      <c r="AH119" s="1" t="s">
        <v>64</v>
      </c>
      <c r="AI119" s="1" t="s">
        <v>64</v>
      </c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1:47" s="6" customFormat="1">
      <c r="A120" s="6" t="s">
        <v>107</v>
      </c>
      <c r="B120" s="84">
        <v>37104</v>
      </c>
      <c r="C120" s="12"/>
      <c r="D120" s="13"/>
      <c r="E120" s="13"/>
      <c r="F120" s="13"/>
      <c r="G120" s="13"/>
      <c r="H120" s="13"/>
      <c r="I120" s="13"/>
      <c r="J120" s="13"/>
      <c r="K120" s="13"/>
      <c r="L120" s="13"/>
      <c r="M120" s="5"/>
      <c r="N120" s="5"/>
      <c r="O120" s="5"/>
      <c r="P120" s="5"/>
      <c r="Q120" s="5"/>
      <c r="R120" s="5"/>
      <c r="S120" s="5"/>
      <c r="T120" s="5"/>
      <c r="U120" s="5"/>
      <c r="V120" s="9"/>
      <c r="W120" s="5"/>
      <c r="X120" s="5"/>
      <c r="Y120" s="5"/>
      <c r="Z120" s="1" t="s">
        <v>64</v>
      </c>
      <c r="AA120" s="1" t="s">
        <v>64</v>
      </c>
      <c r="AB120" s="1" t="s">
        <v>64</v>
      </c>
      <c r="AC120" s="1" t="s">
        <v>64</v>
      </c>
      <c r="AD120" s="1" t="s">
        <v>64</v>
      </c>
      <c r="AE120" s="1" t="s">
        <v>64</v>
      </c>
      <c r="AF120" s="1" t="s">
        <v>64</v>
      </c>
      <c r="AG120" s="1" t="s">
        <v>64</v>
      </c>
      <c r="AH120" s="1" t="s">
        <v>64</v>
      </c>
      <c r="AI120" s="1" t="s">
        <v>64</v>
      </c>
      <c r="AJ120" s="1" t="s">
        <v>64</v>
      </c>
      <c r="AK120" s="1" t="s">
        <v>64</v>
      </c>
      <c r="AL120" s="1" t="s">
        <v>64</v>
      </c>
      <c r="AM120" s="1" t="s">
        <v>64</v>
      </c>
      <c r="AN120" s="1" t="s">
        <v>64</v>
      </c>
      <c r="AO120" s="1" t="s">
        <v>64</v>
      </c>
      <c r="AP120" s="1" t="s">
        <v>64</v>
      </c>
      <c r="AQ120" s="3"/>
      <c r="AR120" s="3"/>
      <c r="AS120" s="3"/>
      <c r="AT120" s="3"/>
      <c r="AU120" s="3"/>
    </row>
    <row r="121" spans="1:47" s="6" customFormat="1">
      <c r="A121" t="s">
        <v>74</v>
      </c>
      <c r="B121" s="85" t="s">
        <v>750</v>
      </c>
      <c r="D121" s="7"/>
      <c r="E121" s="7"/>
      <c r="F121" s="7"/>
      <c r="G121" s="7"/>
      <c r="H121" s="7"/>
      <c r="I121" s="7"/>
      <c r="J121" s="7"/>
      <c r="K121" s="7"/>
      <c r="L121" s="7"/>
      <c r="M121" s="5"/>
      <c r="N121" s="5"/>
      <c r="O121" s="1" t="s">
        <v>64</v>
      </c>
      <c r="P121" s="1" t="s">
        <v>64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</row>
    <row r="122" spans="1:47">
      <c r="A122" s="6" t="s">
        <v>156</v>
      </c>
      <c r="B122" s="86">
        <v>40581</v>
      </c>
      <c r="C122" s="12"/>
      <c r="D122" s="13"/>
      <c r="E122" s="13"/>
      <c r="F122" s="13"/>
      <c r="G122" s="13"/>
      <c r="H122" s="13"/>
      <c r="I122" s="13"/>
      <c r="J122" s="13"/>
      <c r="K122" s="13"/>
      <c r="L122" s="13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4" t="s">
        <v>64</v>
      </c>
      <c r="AM122" s="4" t="s">
        <v>64</v>
      </c>
      <c r="AN122" s="4" t="s">
        <v>64</v>
      </c>
      <c r="AO122" s="4" t="s">
        <v>64</v>
      </c>
      <c r="AP122" s="4" t="s">
        <v>64</v>
      </c>
      <c r="AQ122" s="4" t="s">
        <v>64</v>
      </c>
      <c r="AR122" s="4" t="s">
        <v>64</v>
      </c>
      <c r="AS122" s="67"/>
      <c r="AT122" s="67"/>
      <c r="AU122" s="67"/>
    </row>
    <row r="123" spans="1:47" s="6" customFormat="1">
      <c r="A123" s="6" t="s">
        <v>168</v>
      </c>
      <c r="B123" s="86">
        <v>42317</v>
      </c>
      <c r="C123" s="12"/>
      <c r="D123" s="13"/>
      <c r="E123" s="13"/>
      <c r="F123" s="13"/>
      <c r="G123" s="13"/>
      <c r="H123" s="13"/>
      <c r="I123" s="13"/>
      <c r="J123" s="13"/>
      <c r="K123" s="13"/>
      <c r="L123" s="13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4" t="s">
        <v>64</v>
      </c>
      <c r="AR123" s="4" t="s">
        <v>64</v>
      </c>
      <c r="AS123" s="4" t="s">
        <v>64</v>
      </c>
      <c r="AT123" s="4" t="s">
        <v>64</v>
      </c>
      <c r="AU123" s="4" t="s">
        <v>64</v>
      </c>
    </row>
    <row r="124" spans="1:47" s="6" customFormat="1">
      <c r="A124" s="6" t="s">
        <v>762</v>
      </c>
      <c r="B124" s="53">
        <v>30072</v>
      </c>
      <c r="C124" s="53"/>
      <c r="D124" s="12"/>
      <c r="E124" s="12"/>
      <c r="F124" s="12"/>
      <c r="G124" s="12"/>
      <c r="H124" s="12" t="s">
        <v>64</v>
      </c>
      <c r="I124" s="12" t="s">
        <v>64</v>
      </c>
      <c r="J124" s="93"/>
      <c r="K124" s="93"/>
      <c r="L124" s="93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</row>
    <row r="125" spans="1:47" s="6" customFormat="1">
      <c r="A125" s="6" t="s">
        <v>763</v>
      </c>
      <c r="B125" s="53">
        <v>29342</v>
      </c>
      <c r="C125" s="53"/>
      <c r="D125" s="12"/>
      <c r="E125" s="12"/>
      <c r="F125" s="12" t="s">
        <v>64</v>
      </c>
      <c r="G125" s="12" t="s">
        <v>64</v>
      </c>
      <c r="H125" s="93"/>
      <c r="I125" s="93"/>
      <c r="J125" s="93"/>
      <c r="K125" s="93"/>
      <c r="L125" s="93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</row>
    <row r="126" spans="1:47" s="6" customFormat="1">
      <c r="A126" s="6" t="s">
        <v>146</v>
      </c>
      <c r="B126" s="86">
        <v>39022</v>
      </c>
      <c r="C126" s="12"/>
      <c r="D126" s="13"/>
      <c r="E126" s="13"/>
      <c r="F126" s="13"/>
      <c r="G126" s="13"/>
      <c r="H126" s="13"/>
      <c r="I126" s="13"/>
      <c r="J126" s="13"/>
      <c r="K126" s="13"/>
      <c r="L126" s="13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4" t="s">
        <v>64</v>
      </c>
      <c r="AI126" s="4" t="s">
        <v>64</v>
      </c>
      <c r="AJ126" s="4" t="s">
        <v>64</v>
      </c>
      <c r="AK126" s="4" t="s">
        <v>64</v>
      </c>
      <c r="AL126" s="4" t="s">
        <v>64</v>
      </c>
      <c r="AM126" s="4" t="s">
        <v>64</v>
      </c>
      <c r="AN126" s="4" t="s">
        <v>64</v>
      </c>
      <c r="AO126" s="4" t="s">
        <v>64</v>
      </c>
      <c r="AP126" s="4" t="s">
        <v>64</v>
      </c>
      <c r="AQ126" s="4" t="s">
        <v>64</v>
      </c>
      <c r="AR126" s="4" t="s">
        <v>64</v>
      </c>
      <c r="AS126" s="4" t="s">
        <v>64</v>
      </c>
      <c r="AT126" s="4" t="s">
        <v>64</v>
      </c>
      <c r="AU126" s="4" t="s">
        <v>64</v>
      </c>
    </row>
    <row r="127" spans="1:47" s="6" customFormat="1">
      <c r="A127" t="s">
        <v>40</v>
      </c>
      <c r="B127" s="84">
        <v>29677</v>
      </c>
      <c r="D127" s="7"/>
      <c r="E127" s="7"/>
      <c r="F127" s="7"/>
      <c r="G127" s="7"/>
      <c r="H127" s="7" t="s">
        <v>64</v>
      </c>
      <c r="I127" s="7" t="s">
        <v>64</v>
      </c>
      <c r="J127" s="7" t="s">
        <v>64</v>
      </c>
      <c r="K127" s="7" t="s">
        <v>64</v>
      </c>
      <c r="L127" s="7" t="s">
        <v>64</v>
      </c>
      <c r="M127" s="1" t="s">
        <v>64</v>
      </c>
      <c r="N127" s="1" t="s">
        <v>64</v>
      </c>
      <c r="O127" s="1" t="s">
        <v>64</v>
      </c>
      <c r="P127" s="1" t="s">
        <v>64</v>
      </c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1:47" s="6" customFormat="1">
      <c r="A128" s="6" t="s">
        <v>169</v>
      </c>
      <c r="B128" s="86">
        <v>40427</v>
      </c>
      <c r="C128" s="12"/>
      <c r="D128" s="13"/>
      <c r="E128" s="13"/>
      <c r="F128" s="13"/>
      <c r="G128" s="13"/>
      <c r="H128" s="13"/>
      <c r="I128" s="13"/>
      <c r="J128" s="13"/>
      <c r="K128" s="13"/>
      <c r="L128" s="13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4" t="s">
        <v>64</v>
      </c>
      <c r="AM128" s="4" t="s">
        <v>64</v>
      </c>
      <c r="AN128" s="4" t="s">
        <v>64</v>
      </c>
      <c r="AO128" s="4" t="s">
        <v>64</v>
      </c>
      <c r="AP128" s="4" t="s">
        <v>64</v>
      </c>
      <c r="AQ128" s="3"/>
      <c r="AR128" s="3"/>
      <c r="AS128" s="3"/>
      <c r="AT128" s="3"/>
      <c r="AU128" s="3"/>
    </row>
    <row r="129" spans="1:47" s="6" customFormat="1">
      <c r="A129" t="s">
        <v>61</v>
      </c>
      <c r="B129" s="84">
        <v>41225</v>
      </c>
      <c r="C129" s="12">
        <v>31533</v>
      </c>
      <c r="D129" s="13"/>
      <c r="E129" s="13"/>
      <c r="F129" s="13"/>
      <c r="G129" s="13"/>
      <c r="H129" s="13"/>
      <c r="I129" s="13"/>
      <c r="J129" s="13"/>
      <c r="K129" s="13"/>
      <c r="L129" s="13" t="s">
        <v>64</v>
      </c>
      <c r="M129" s="1" t="s">
        <v>64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4" t="s">
        <v>64</v>
      </c>
      <c r="AO129" s="4" t="s">
        <v>64</v>
      </c>
      <c r="AP129" s="4" t="s">
        <v>64</v>
      </c>
      <c r="AQ129" s="4" t="s">
        <v>64</v>
      </c>
      <c r="AR129" s="4" t="s">
        <v>64</v>
      </c>
      <c r="AS129" s="67"/>
      <c r="AT129" s="67"/>
      <c r="AU129" s="67"/>
    </row>
    <row r="130" spans="1:47" s="6" customFormat="1">
      <c r="A130" s="21" t="s">
        <v>62</v>
      </c>
      <c r="B130" s="86">
        <v>28436</v>
      </c>
      <c r="C130" s="12">
        <v>29921</v>
      </c>
      <c r="D130" s="13" t="s">
        <v>64</v>
      </c>
      <c r="E130" s="13" t="s">
        <v>64</v>
      </c>
      <c r="F130" s="13" t="s">
        <v>64</v>
      </c>
      <c r="G130" s="15"/>
      <c r="H130" s="15" t="s">
        <v>64</v>
      </c>
      <c r="I130" s="15" t="s">
        <v>64</v>
      </c>
      <c r="J130" s="15" t="s">
        <v>64</v>
      </c>
      <c r="K130" s="15" t="s">
        <v>64</v>
      </c>
      <c r="L130" s="15" t="s">
        <v>64</v>
      </c>
      <c r="M130" s="1" t="s">
        <v>64</v>
      </c>
      <c r="N130" s="1" t="s">
        <v>64</v>
      </c>
      <c r="O130" s="1" t="s">
        <v>64</v>
      </c>
      <c r="P130" s="1" t="s">
        <v>64</v>
      </c>
      <c r="Q130" s="1" t="s">
        <v>64</v>
      </c>
      <c r="R130" s="1" t="s">
        <v>64</v>
      </c>
      <c r="S130" s="1" t="s">
        <v>64</v>
      </c>
      <c r="T130" s="1" t="s">
        <v>64</v>
      </c>
      <c r="U130" s="4" t="s">
        <v>64</v>
      </c>
      <c r="V130" s="8" t="s">
        <v>64</v>
      </c>
      <c r="W130" s="1" t="s">
        <v>64</v>
      </c>
      <c r="X130" s="1" t="s">
        <v>64</v>
      </c>
      <c r="Y130" s="1" t="s">
        <v>64</v>
      </c>
      <c r="Z130" s="1" t="s">
        <v>64</v>
      </c>
      <c r="AA130" s="1" t="s">
        <v>64</v>
      </c>
      <c r="AB130" s="1" t="s">
        <v>64</v>
      </c>
      <c r="AC130" s="1" t="s">
        <v>64</v>
      </c>
      <c r="AD130" s="1" t="s">
        <v>64</v>
      </c>
      <c r="AE130" s="1" t="s">
        <v>64</v>
      </c>
      <c r="AF130" s="1" t="s">
        <v>64</v>
      </c>
      <c r="AG130" s="1" t="s">
        <v>64</v>
      </c>
      <c r="AH130" s="1" t="s">
        <v>64</v>
      </c>
      <c r="AI130" s="1" t="s">
        <v>64</v>
      </c>
      <c r="AJ130" s="1" t="s">
        <v>64</v>
      </c>
      <c r="AK130" s="1" t="s">
        <v>64</v>
      </c>
      <c r="AL130" s="1" t="s">
        <v>64</v>
      </c>
      <c r="AM130" s="1" t="s">
        <v>64</v>
      </c>
      <c r="AN130" s="1" t="s">
        <v>64</v>
      </c>
      <c r="AO130" s="1" t="s">
        <v>64</v>
      </c>
      <c r="AP130" s="1" t="s">
        <v>64</v>
      </c>
      <c r="AQ130" s="1" t="s">
        <v>64</v>
      </c>
      <c r="AR130" s="1" t="s">
        <v>64</v>
      </c>
      <c r="AS130" s="1" t="s">
        <v>64</v>
      </c>
      <c r="AT130" s="1" t="s">
        <v>64</v>
      </c>
      <c r="AU130" s="1" t="s">
        <v>64</v>
      </c>
    </row>
    <row r="131" spans="1:47" s="6" customFormat="1">
      <c r="A131" s="6" t="s">
        <v>117</v>
      </c>
      <c r="B131" s="84">
        <v>37226</v>
      </c>
      <c r="C131" s="12"/>
      <c r="D131" s="13"/>
      <c r="E131" s="13"/>
      <c r="F131" s="13"/>
      <c r="G131" s="13"/>
      <c r="H131" s="13"/>
      <c r="I131" s="13"/>
      <c r="J131" s="13"/>
      <c r="K131" s="13"/>
      <c r="L131" s="13"/>
      <c r="M131" s="5"/>
      <c r="N131" s="5"/>
      <c r="O131" s="5"/>
      <c r="P131" s="5"/>
      <c r="Q131" s="5"/>
      <c r="R131" s="5"/>
      <c r="S131" s="5"/>
      <c r="T131" s="5"/>
      <c r="U131" s="5"/>
      <c r="V131" s="9"/>
      <c r="W131" s="5"/>
      <c r="X131" s="5"/>
      <c r="Y131" s="5"/>
      <c r="Z131" s="5"/>
      <c r="AA131" s="5"/>
      <c r="AB131" s="5"/>
      <c r="AC131" s="1" t="s">
        <v>64</v>
      </c>
      <c r="AD131" s="1" t="s">
        <v>64</v>
      </c>
      <c r="AE131" s="1" t="s">
        <v>64</v>
      </c>
      <c r="AF131" s="1" t="s">
        <v>64</v>
      </c>
      <c r="AG131" s="1" t="s">
        <v>64</v>
      </c>
      <c r="AH131" s="1" t="s">
        <v>64</v>
      </c>
      <c r="AI131" s="1" t="s">
        <v>64</v>
      </c>
      <c r="AJ131" s="1" t="s">
        <v>64</v>
      </c>
      <c r="AK131" s="1" t="s">
        <v>64</v>
      </c>
      <c r="AL131" s="1" t="s">
        <v>64</v>
      </c>
      <c r="AM131" s="3"/>
      <c r="AN131" s="3"/>
      <c r="AO131" s="3"/>
      <c r="AP131" s="3"/>
      <c r="AQ131" s="3"/>
      <c r="AR131" s="3"/>
      <c r="AS131" s="3"/>
      <c r="AT131" s="3"/>
      <c r="AU131" s="3"/>
    </row>
    <row r="132" spans="1:47" s="6" customFormat="1">
      <c r="A132" s="6" t="s">
        <v>764</v>
      </c>
      <c r="B132" s="53">
        <v>31107</v>
      </c>
      <c r="C132" s="53"/>
      <c r="D132" s="12"/>
      <c r="E132" s="12"/>
      <c r="F132" s="12"/>
      <c r="G132" s="12"/>
      <c r="H132" s="12"/>
      <c r="I132" s="12"/>
      <c r="J132" s="12"/>
      <c r="K132" s="12" t="s">
        <v>64</v>
      </c>
      <c r="L132" s="12" t="s">
        <v>64</v>
      </c>
      <c r="M132" s="70"/>
      <c r="N132" s="70"/>
      <c r="O132" s="70"/>
      <c r="P132" s="70"/>
      <c r="Q132" s="70"/>
      <c r="R132" s="70"/>
      <c r="S132" s="70"/>
      <c r="T132" s="70"/>
      <c r="U132" s="70"/>
      <c r="V132" s="94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</row>
    <row r="133" spans="1:47" s="6" customFormat="1">
      <c r="A133" t="s">
        <v>164</v>
      </c>
      <c r="B133" s="84">
        <v>42800</v>
      </c>
      <c r="C133" s="12"/>
      <c r="D133" s="13"/>
      <c r="E133" s="13"/>
      <c r="F133" s="13"/>
      <c r="G133" s="13"/>
      <c r="H133" s="13"/>
      <c r="I133" s="13"/>
      <c r="J133" s="13"/>
      <c r="K133" s="13"/>
      <c r="L133" s="13"/>
      <c r="M133" s="5"/>
      <c r="N133" s="5"/>
      <c r="O133" s="5"/>
      <c r="P133" s="5"/>
      <c r="Q133" s="5"/>
      <c r="R133" s="5"/>
      <c r="S133" s="5"/>
      <c r="T133" s="5"/>
      <c r="U133" s="5"/>
      <c r="V133" s="9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4" t="s">
        <v>64</v>
      </c>
      <c r="AS133" s="4" t="s">
        <v>64</v>
      </c>
      <c r="AT133" s="4" t="s">
        <v>64</v>
      </c>
      <c r="AU133" s="4" t="s">
        <v>64</v>
      </c>
    </row>
    <row r="134" spans="1:47" s="6" customFormat="1">
      <c r="A134" t="s">
        <v>63</v>
      </c>
      <c r="B134" s="84">
        <v>31533</v>
      </c>
      <c r="D134" s="7"/>
      <c r="E134" s="7"/>
      <c r="F134" s="7"/>
      <c r="G134" s="7"/>
      <c r="H134" s="7"/>
      <c r="I134" s="7"/>
      <c r="J134" s="7"/>
      <c r="K134" s="7" t="s">
        <v>64</v>
      </c>
      <c r="L134" s="7" t="s">
        <v>64</v>
      </c>
      <c r="M134" s="1" t="s">
        <v>64</v>
      </c>
      <c r="N134" s="1" t="s">
        <v>64</v>
      </c>
      <c r="O134" s="1" t="s">
        <v>64</v>
      </c>
      <c r="P134" s="1" t="s">
        <v>64</v>
      </c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</row>
    <row r="135" spans="1:47" s="6" customFormat="1">
      <c r="A135" s="6" t="s">
        <v>160</v>
      </c>
      <c r="B135" s="86">
        <v>41309</v>
      </c>
      <c r="C135" s="12"/>
      <c r="D135" s="13"/>
      <c r="E135" s="13"/>
      <c r="F135" s="13"/>
      <c r="G135" s="13"/>
      <c r="H135" s="13"/>
      <c r="I135" s="13"/>
      <c r="J135" s="13"/>
      <c r="K135" s="13"/>
      <c r="L135" s="13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4" t="s">
        <v>64</v>
      </c>
      <c r="AO135" s="4" t="s">
        <v>64</v>
      </c>
      <c r="AP135" s="3"/>
      <c r="AQ135" s="3"/>
      <c r="AR135" s="3"/>
      <c r="AS135" s="3"/>
      <c r="AT135" s="3"/>
      <c r="AU135" s="3"/>
    </row>
    <row r="136" spans="1:47" s="6" customFormat="1">
      <c r="A136" s="6" t="s">
        <v>765</v>
      </c>
      <c r="B136" s="53">
        <v>31199</v>
      </c>
      <c r="C136" s="53"/>
      <c r="D136" s="12"/>
      <c r="E136" s="12"/>
      <c r="F136" s="12"/>
      <c r="G136" s="12"/>
      <c r="H136" s="12"/>
      <c r="I136" s="12"/>
      <c r="J136" s="12"/>
      <c r="K136" s="12" t="s">
        <v>64</v>
      </c>
      <c r="L136" s="12" t="s">
        <v>64</v>
      </c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</row>
    <row r="137" spans="1:47" s="6" customFormat="1">
      <c r="A137" s="21" t="s">
        <v>26</v>
      </c>
      <c r="B137" s="86">
        <v>28436</v>
      </c>
      <c r="D137" s="7" t="s">
        <v>64</v>
      </c>
      <c r="E137" s="7" t="s">
        <v>64</v>
      </c>
      <c r="F137" s="7" t="s">
        <v>64</v>
      </c>
      <c r="G137" s="7" t="s">
        <v>64</v>
      </c>
      <c r="H137" s="7" t="s">
        <v>64</v>
      </c>
      <c r="I137" s="7" t="s">
        <v>64</v>
      </c>
      <c r="J137" s="7" t="s">
        <v>64</v>
      </c>
      <c r="K137" s="7" t="s">
        <v>64</v>
      </c>
      <c r="L137" s="7" t="s">
        <v>64</v>
      </c>
      <c r="M137" s="1" t="s">
        <v>64</v>
      </c>
      <c r="N137" s="1" t="s">
        <v>64</v>
      </c>
      <c r="O137" s="1" t="s">
        <v>64</v>
      </c>
      <c r="P137" s="1" t="s">
        <v>64</v>
      </c>
      <c r="Q137" s="1" t="s">
        <v>64</v>
      </c>
      <c r="R137" s="1" t="s">
        <v>64</v>
      </c>
      <c r="S137" s="1" t="s">
        <v>64</v>
      </c>
      <c r="T137" s="1" t="s">
        <v>64</v>
      </c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  <row r="138" spans="1:47" s="6" customFormat="1">
      <c r="A138" s="6" t="s">
        <v>163</v>
      </c>
      <c r="B138" s="86">
        <v>41855</v>
      </c>
      <c r="C138" s="12"/>
      <c r="D138" s="13"/>
      <c r="E138" s="13"/>
      <c r="F138" s="13"/>
      <c r="G138" s="13"/>
      <c r="H138" s="13"/>
      <c r="I138" s="13"/>
      <c r="J138" s="13"/>
      <c r="K138" s="13"/>
      <c r="L138" s="13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4" t="s">
        <v>64</v>
      </c>
      <c r="AP138" s="4" t="s">
        <v>64</v>
      </c>
      <c r="AQ138" s="4" t="s">
        <v>64</v>
      </c>
      <c r="AR138" s="4" t="s">
        <v>64</v>
      </c>
      <c r="AS138" s="67"/>
      <c r="AT138" s="67"/>
      <c r="AU138" s="67"/>
    </row>
    <row r="139" spans="1:47" s="6" customFormat="1">
      <c r="A139" s="6" t="s">
        <v>82</v>
      </c>
      <c r="B139" s="85" t="s">
        <v>752</v>
      </c>
      <c r="D139" s="7"/>
      <c r="E139" s="7"/>
      <c r="F139" s="7"/>
      <c r="G139" s="7"/>
      <c r="H139" s="7"/>
      <c r="I139" s="7"/>
      <c r="J139" s="7"/>
      <c r="K139" s="7"/>
      <c r="L139" s="7"/>
      <c r="M139" s="5"/>
      <c r="N139" s="5"/>
      <c r="O139" s="5"/>
      <c r="P139" s="5"/>
      <c r="Q139" s="1" t="s">
        <v>64</v>
      </c>
      <c r="R139" s="1" t="s">
        <v>64</v>
      </c>
      <c r="S139" s="1" t="s">
        <v>64</v>
      </c>
      <c r="T139" s="1" t="s">
        <v>64</v>
      </c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</row>
    <row r="140" spans="1:47" s="6" customFormat="1">
      <c r="A140" s="6" t="s">
        <v>766</v>
      </c>
      <c r="B140" s="50">
        <v>29707</v>
      </c>
      <c r="C140" s="50"/>
      <c r="G140" s="6" t="s">
        <v>64</v>
      </c>
      <c r="H140" s="6" t="s">
        <v>64</v>
      </c>
      <c r="I140" s="95"/>
      <c r="J140" s="95"/>
      <c r="K140" s="95"/>
      <c r="L140" s="95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</row>
    <row r="141" spans="1:47" s="6" customFormat="1">
      <c r="A141" s="6" t="s">
        <v>767</v>
      </c>
      <c r="B141" s="50">
        <v>29891</v>
      </c>
      <c r="C141" s="50"/>
      <c r="G141" s="6" t="s">
        <v>64</v>
      </c>
      <c r="H141" s="6" t="s">
        <v>64</v>
      </c>
      <c r="I141" s="6" t="s">
        <v>64</v>
      </c>
      <c r="J141" s="6" t="s">
        <v>64</v>
      </c>
      <c r="K141" s="6" t="s">
        <v>64</v>
      </c>
      <c r="L141" s="95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</row>
    <row r="142" spans="1:47" s="6" customFormat="1">
      <c r="A142" s="21" t="s">
        <v>210</v>
      </c>
      <c r="B142" s="86">
        <v>28436</v>
      </c>
      <c r="D142" t="s">
        <v>64</v>
      </c>
      <c r="E142" s="73"/>
      <c r="F142" s="73"/>
      <c r="G142" s="73"/>
      <c r="H142" s="73"/>
      <c r="I142" s="73"/>
      <c r="J142" s="73"/>
      <c r="K142" s="73"/>
      <c r="L142" s="73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</row>
    <row r="143" spans="1:47">
      <c r="A143" s="6" t="s">
        <v>87</v>
      </c>
      <c r="B143" s="84">
        <v>33543</v>
      </c>
      <c r="C143" s="12"/>
      <c r="D143" s="13"/>
      <c r="E143" s="13"/>
      <c r="F143" s="13"/>
      <c r="G143" s="13"/>
      <c r="H143" s="13"/>
      <c r="I143" s="13"/>
      <c r="J143" s="13"/>
      <c r="K143" s="13"/>
      <c r="L143" s="13"/>
      <c r="M143" s="5"/>
      <c r="N143" s="5"/>
      <c r="O143" s="5"/>
      <c r="P143" s="5"/>
      <c r="Q143" s="5"/>
      <c r="R143" s="5"/>
      <c r="S143" s="1" t="s">
        <v>64</v>
      </c>
      <c r="T143" s="1" t="s">
        <v>64</v>
      </c>
      <c r="U143" s="4" t="s">
        <v>64</v>
      </c>
      <c r="V143" s="8" t="s">
        <v>64</v>
      </c>
      <c r="W143" s="1" t="s">
        <v>64</v>
      </c>
      <c r="X143" s="1" t="s">
        <v>64</v>
      </c>
      <c r="Y143" s="1" t="s">
        <v>64</v>
      </c>
      <c r="Z143" s="1" t="s">
        <v>64</v>
      </c>
      <c r="AA143" s="1" t="s">
        <v>64</v>
      </c>
      <c r="AB143" s="1" t="s">
        <v>64</v>
      </c>
      <c r="AC143" s="1" t="s">
        <v>64</v>
      </c>
      <c r="AD143" s="1" t="s">
        <v>64</v>
      </c>
      <c r="AE143" s="1" t="s">
        <v>64</v>
      </c>
      <c r="AF143" s="1" t="s">
        <v>64</v>
      </c>
      <c r="AG143" s="1" t="s">
        <v>64</v>
      </c>
      <c r="AH143" s="1" t="s">
        <v>64</v>
      </c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1:47">
      <c r="A144" s="6" t="s">
        <v>38</v>
      </c>
      <c r="B144" s="88">
        <v>30225</v>
      </c>
      <c r="C144" s="16"/>
      <c r="D144" s="14"/>
      <c r="E144" s="14"/>
      <c r="F144" s="14"/>
      <c r="G144" s="14"/>
      <c r="H144" s="14"/>
      <c r="I144" s="14" t="s">
        <v>64</v>
      </c>
      <c r="J144" s="14" t="s">
        <v>64</v>
      </c>
      <c r="K144" s="14" t="s">
        <v>64</v>
      </c>
      <c r="L144" s="14" t="s">
        <v>64</v>
      </c>
      <c r="M144" s="1" t="s">
        <v>64</v>
      </c>
      <c r="N144" s="1" t="s">
        <v>64</v>
      </c>
      <c r="O144" s="1" t="s">
        <v>64</v>
      </c>
      <c r="P144" s="1" t="s">
        <v>64</v>
      </c>
      <c r="Q144" s="1" t="s">
        <v>64</v>
      </c>
      <c r="R144" s="1" t="s">
        <v>64</v>
      </c>
      <c r="S144" s="1" t="s">
        <v>64</v>
      </c>
      <c r="T144" s="1" t="s">
        <v>64</v>
      </c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4" t="s">
        <v>64</v>
      </c>
      <c r="AI144" s="4" t="s">
        <v>64</v>
      </c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1:47">
      <c r="A145" t="s">
        <v>83</v>
      </c>
      <c r="B145" s="85" t="s">
        <v>752</v>
      </c>
      <c r="D145" s="7"/>
      <c r="E145" s="7"/>
      <c r="F145" s="7"/>
      <c r="G145" s="7"/>
      <c r="H145" s="7"/>
      <c r="I145" s="7"/>
      <c r="J145" s="7"/>
      <c r="K145" s="7"/>
      <c r="L145" s="7"/>
      <c r="M145" s="5"/>
      <c r="N145" s="5"/>
      <c r="O145" s="5"/>
      <c r="P145" s="5"/>
      <c r="Q145" s="1" t="s">
        <v>64</v>
      </c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1:47">
      <c r="A146" s="6" t="s">
        <v>101</v>
      </c>
      <c r="B146" s="86">
        <v>35521</v>
      </c>
      <c r="C146" s="12"/>
      <c r="D146" s="13"/>
      <c r="E146" s="13"/>
      <c r="F146" s="13"/>
      <c r="G146" s="13"/>
      <c r="H146" s="13"/>
      <c r="I146" s="13"/>
      <c r="J146" s="13"/>
      <c r="K146" s="13"/>
      <c r="L146" s="13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4" t="s">
        <v>64</v>
      </c>
      <c r="Y146" s="4" t="s">
        <v>64</v>
      </c>
      <c r="Z146" s="4" t="s">
        <v>64</v>
      </c>
      <c r="AA146" s="4" t="s">
        <v>64</v>
      </c>
      <c r="AB146" s="4" t="s">
        <v>64</v>
      </c>
      <c r="AC146" s="4" t="s">
        <v>64</v>
      </c>
      <c r="AD146" s="4" t="s">
        <v>64</v>
      </c>
      <c r="AE146" s="4" t="s">
        <v>64</v>
      </c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1:47">
      <c r="A147" s="6" t="s">
        <v>147</v>
      </c>
      <c r="B147" s="86">
        <v>39083</v>
      </c>
      <c r="C147" s="12"/>
      <c r="D147" s="13"/>
      <c r="E147" s="13"/>
      <c r="F147" s="13"/>
      <c r="G147" s="13"/>
      <c r="H147" s="13"/>
      <c r="I147" s="13"/>
      <c r="J147" s="13"/>
      <c r="K147" s="13"/>
      <c r="L147" s="13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4" t="s">
        <v>64</v>
      </c>
      <c r="AI147" s="4" t="s">
        <v>64</v>
      </c>
      <c r="AJ147" s="4" t="s">
        <v>64</v>
      </c>
      <c r="AK147" s="4" t="s">
        <v>64</v>
      </c>
      <c r="AL147" s="4" t="s">
        <v>64</v>
      </c>
      <c r="AM147" s="4" t="s">
        <v>64</v>
      </c>
      <c r="AN147" s="4" t="s">
        <v>64</v>
      </c>
      <c r="AO147" s="4" t="s">
        <v>64</v>
      </c>
      <c r="AP147" s="4" t="s">
        <v>64</v>
      </c>
      <c r="AQ147" s="4" t="s">
        <v>64</v>
      </c>
      <c r="AR147" s="4" t="s">
        <v>64</v>
      </c>
      <c r="AS147" s="4" t="s">
        <v>64</v>
      </c>
      <c r="AT147" s="4" t="s">
        <v>64</v>
      </c>
      <c r="AU147" s="4" t="s">
        <v>64</v>
      </c>
    </row>
    <row r="148" spans="1:47">
      <c r="A148" s="21" t="s">
        <v>23</v>
      </c>
      <c r="B148" s="86">
        <v>28436</v>
      </c>
      <c r="C148" s="4"/>
      <c r="D148" s="1" t="s">
        <v>64</v>
      </c>
      <c r="E148" s="1" t="s">
        <v>64</v>
      </c>
      <c r="F148" s="1" t="s">
        <v>64</v>
      </c>
      <c r="G148" s="1" t="s">
        <v>64</v>
      </c>
      <c r="H148" s="1" t="s">
        <v>64</v>
      </c>
      <c r="I148" s="1" t="s">
        <v>64</v>
      </c>
      <c r="J148" s="1" t="s">
        <v>64</v>
      </c>
      <c r="K148" s="1" t="s">
        <v>64</v>
      </c>
      <c r="L148" s="1" t="s">
        <v>64</v>
      </c>
      <c r="M148" s="1" t="s">
        <v>64</v>
      </c>
      <c r="N148" s="1" t="s">
        <v>64</v>
      </c>
      <c r="O148" s="1" t="s">
        <v>64</v>
      </c>
      <c r="P148" s="1" t="s">
        <v>64</v>
      </c>
      <c r="Q148" s="1" t="s">
        <v>64</v>
      </c>
      <c r="R148" s="1" t="s">
        <v>64</v>
      </c>
      <c r="S148" s="1" t="s">
        <v>64</v>
      </c>
      <c r="T148" s="1" t="s">
        <v>64</v>
      </c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1:47" s="6" customFormat="1">
      <c r="A149" s="6" t="s">
        <v>768</v>
      </c>
      <c r="B149" s="50">
        <v>30468</v>
      </c>
      <c r="C149" s="50"/>
      <c r="D149" s="4"/>
      <c r="E149" s="4"/>
      <c r="F149" s="4"/>
      <c r="G149" s="4"/>
      <c r="H149" s="4"/>
      <c r="I149" s="4" t="s">
        <v>64</v>
      </c>
      <c r="J149" s="4" t="s">
        <v>64</v>
      </c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</row>
    <row r="150" spans="1:47"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7">
      <c r="B151" s="81" t="s">
        <v>188</v>
      </c>
      <c r="C151" s="82" t="s">
        <v>747</v>
      </c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>
        <f t="shared" ref="AP151:AU151" si="0">COUNTA(AP2:AP148)</f>
        <v>35</v>
      </c>
      <c r="AQ151" s="1">
        <f t="shared" si="0"/>
        <v>36</v>
      </c>
      <c r="AR151" s="1">
        <f t="shared" si="0"/>
        <v>37</v>
      </c>
      <c r="AS151" s="1">
        <f t="shared" si="0"/>
        <v>28</v>
      </c>
      <c r="AT151" s="1">
        <f t="shared" si="0"/>
        <v>29</v>
      </c>
      <c r="AU151" s="1">
        <f t="shared" si="0"/>
        <v>31</v>
      </c>
    </row>
    <row r="152" spans="1:47">
      <c r="A152" t="s">
        <v>199</v>
      </c>
      <c r="B152" s="84">
        <v>29160</v>
      </c>
      <c r="C152" s="83">
        <v>30224</v>
      </c>
      <c r="F152" t="s">
        <v>64</v>
      </c>
      <c r="G152" t="s">
        <v>64</v>
      </c>
      <c r="H152" t="s">
        <v>64</v>
      </c>
      <c r="I152" t="s">
        <v>64</v>
      </c>
      <c r="J152" s="1"/>
      <c r="K152" s="1"/>
      <c r="L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7">
      <c r="A153" t="s">
        <v>196</v>
      </c>
      <c r="B153" s="84">
        <v>30317</v>
      </c>
      <c r="C153" s="83">
        <v>30742</v>
      </c>
      <c r="J153" s="1" t="s">
        <v>64</v>
      </c>
      <c r="K153" s="1" t="s">
        <v>64</v>
      </c>
      <c r="L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7">
      <c r="A154" t="s">
        <v>197</v>
      </c>
      <c r="B154" s="86">
        <v>30348</v>
      </c>
      <c r="C154" s="83">
        <v>30895</v>
      </c>
      <c r="I154" t="s">
        <v>64</v>
      </c>
      <c r="J154" s="1" t="s">
        <v>64</v>
      </c>
      <c r="K154" s="1" t="s">
        <v>64</v>
      </c>
      <c r="L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7">
      <c r="A155" t="s">
        <v>198</v>
      </c>
      <c r="B155" s="84">
        <v>30348</v>
      </c>
      <c r="C155" s="83">
        <v>31533</v>
      </c>
      <c r="I155" t="s">
        <v>64</v>
      </c>
      <c r="J155" s="1" t="s">
        <v>64</v>
      </c>
      <c r="K155" s="1" t="s">
        <v>64</v>
      </c>
      <c r="L155" s="1" t="s">
        <v>64</v>
      </c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7">
      <c r="A156" t="s">
        <v>200</v>
      </c>
      <c r="B156" s="84">
        <v>29526</v>
      </c>
      <c r="C156" s="83">
        <v>31351</v>
      </c>
      <c r="G156" t="s">
        <v>64</v>
      </c>
      <c r="H156" t="s">
        <v>64</v>
      </c>
      <c r="I156" t="s">
        <v>64</v>
      </c>
      <c r="J156" s="1" t="s">
        <v>64</v>
      </c>
      <c r="K156" s="1" t="s">
        <v>64</v>
      </c>
      <c r="L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7">
      <c r="A157" t="s">
        <v>201</v>
      </c>
      <c r="B157" s="86">
        <v>29185</v>
      </c>
      <c r="C157" s="83">
        <v>31017</v>
      </c>
      <c r="F157" t="s">
        <v>64</v>
      </c>
      <c r="G157" t="s">
        <v>64</v>
      </c>
      <c r="H157" t="s">
        <v>64</v>
      </c>
      <c r="I157" t="s">
        <v>64</v>
      </c>
      <c r="J157" s="1" t="s">
        <v>64</v>
      </c>
      <c r="K157" s="1" t="s">
        <v>64</v>
      </c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7">
      <c r="A158" t="s">
        <v>202</v>
      </c>
      <c r="B158" s="86">
        <v>29185</v>
      </c>
      <c r="C158" s="83">
        <v>29830</v>
      </c>
      <c r="G158" t="s">
        <v>64</v>
      </c>
      <c r="H158" t="s">
        <v>64</v>
      </c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7">
      <c r="A159" t="s">
        <v>203</v>
      </c>
      <c r="B159" s="86">
        <v>29185</v>
      </c>
      <c r="C159" s="83">
        <v>29556</v>
      </c>
      <c r="F159" t="s">
        <v>64</v>
      </c>
      <c r="G159" t="s">
        <v>64</v>
      </c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7">
      <c r="A160" t="s">
        <v>204</v>
      </c>
      <c r="B160" s="86">
        <v>29160</v>
      </c>
      <c r="C160" s="83">
        <v>29768</v>
      </c>
      <c r="F160" t="s">
        <v>64</v>
      </c>
      <c r="G160" t="s">
        <v>64</v>
      </c>
      <c r="H160" t="s">
        <v>64</v>
      </c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>
      <c r="A161" t="s">
        <v>205</v>
      </c>
      <c r="B161" s="84">
        <v>29099</v>
      </c>
      <c r="C161" s="83">
        <v>29281</v>
      </c>
      <c r="F161" t="s">
        <v>64</v>
      </c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>
      <c r="A162" t="s">
        <v>206</v>
      </c>
      <c r="B162" s="84">
        <v>28946</v>
      </c>
      <c r="C162" s="83">
        <v>29403</v>
      </c>
      <c r="E162" t="s">
        <v>64</v>
      </c>
      <c r="F162" t="s">
        <v>64</v>
      </c>
      <c r="G162" t="s">
        <v>64</v>
      </c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>
      <c r="A163" t="s">
        <v>187</v>
      </c>
      <c r="B163" s="84">
        <v>28581</v>
      </c>
      <c r="C163" s="83">
        <v>29403</v>
      </c>
      <c r="D163" t="s">
        <v>64</v>
      </c>
      <c r="E163" t="s">
        <v>64</v>
      </c>
      <c r="F163" t="s">
        <v>64</v>
      </c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>
      <c r="A164" t="s">
        <v>207</v>
      </c>
      <c r="B164" s="84">
        <v>29160</v>
      </c>
      <c r="C164" s="50">
        <v>31444</v>
      </c>
      <c r="F164" t="s">
        <v>64</v>
      </c>
      <c r="G164" t="s">
        <v>64</v>
      </c>
      <c r="H164" t="s">
        <v>64</v>
      </c>
      <c r="I164" t="s">
        <v>64</v>
      </c>
      <c r="J164" t="s">
        <v>64</v>
      </c>
      <c r="K164" t="s">
        <v>64</v>
      </c>
      <c r="L164" t="s">
        <v>64</v>
      </c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>
      <c r="A165" t="s">
        <v>214</v>
      </c>
      <c r="B165" s="84">
        <v>28825</v>
      </c>
      <c r="C165" s="83">
        <v>29618</v>
      </c>
      <c r="E165" t="s">
        <v>64</v>
      </c>
      <c r="F165" t="s">
        <v>64</v>
      </c>
      <c r="G165" t="s">
        <v>64</v>
      </c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>
      <c r="A166" t="s">
        <v>217</v>
      </c>
      <c r="B166" s="84">
        <v>28581</v>
      </c>
      <c r="C166" s="83">
        <v>29068</v>
      </c>
      <c r="D166" t="s">
        <v>64</v>
      </c>
      <c r="E166" t="s">
        <v>64</v>
      </c>
      <c r="F166" t="s">
        <v>64</v>
      </c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>
      <c r="A167" t="s">
        <v>746</v>
      </c>
      <c r="B167" s="84">
        <v>28550</v>
      </c>
      <c r="C167" s="83">
        <v>28915</v>
      </c>
      <c r="D167" t="s">
        <v>64</v>
      </c>
      <c r="E167" t="s">
        <v>64</v>
      </c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7" spans="1:48">
      <c r="A177" s="6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8">
      <c r="A178" s="6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8">
      <c r="A179" s="6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8">
      <c r="A180" s="1">
        <f>COUNTA(A2:A176)</f>
        <v>164</v>
      </c>
      <c r="B180" s="91">
        <f>COUNTA(B2:B176)-1</f>
        <v>164</v>
      </c>
      <c r="C180" s="1"/>
      <c r="D180" s="1">
        <f t="shared" ref="D180:AJ180" si="1">COUNTA(D2:D176)</f>
        <v>30</v>
      </c>
      <c r="E180" s="1">
        <f t="shared" si="1"/>
        <v>25</v>
      </c>
      <c r="F180" s="1">
        <f t="shared" si="1"/>
        <v>30</v>
      </c>
      <c r="G180" s="1">
        <f t="shared" si="1"/>
        <v>22</v>
      </c>
      <c r="H180" s="1">
        <f t="shared" si="1"/>
        <v>24</v>
      </c>
      <c r="I180" s="1">
        <f t="shared" si="1"/>
        <v>27</v>
      </c>
      <c r="J180" s="1">
        <f t="shared" si="1"/>
        <v>33</v>
      </c>
      <c r="K180" s="1">
        <f t="shared" si="1"/>
        <v>37</v>
      </c>
      <c r="L180" s="1">
        <f t="shared" si="1"/>
        <v>39</v>
      </c>
      <c r="M180" s="1">
        <f t="shared" si="1"/>
        <v>37</v>
      </c>
      <c r="N180" s="1">
        <f t="shared" si="1"/>
        <v>34</v>
      </c>
      <c r="O180" s="1">
        <f t="shared" si="1"/>
        <v>33</v>
      </c>
      <c r="P180" s="1">
        <f t="shared" si="1"/>
        <v>37</v>
      </c>
      <c r="Q180" s="1">
        <f t="shared" si="1"/>
        <v>34</v>
      </c>
      <c r="R180" s="1">
        <f t="shared" si="1"/>
        <v>27</v>
      </c>
      <c r="S180" s="1">
        <f t="shared" si="1"/>
        <v>27</v>
      </c>
      <c r="T180" s="1">
        <f t="shared" si="1"/>
        <v>29</v>
      </c>
      <c r="U180" s="1">
        <f t="shared" si="1"/>
        <v>23</v>
      </c>
      <c r="V180" s="1">
        <f t="shared" si="1"/>
        <v>25</v>
      </c>
      <c r="W180" s="1">
        <f t="shared" si="1"/>
        <v>23</v>
      </c>
      <c r="X180" s="1">
        <f t="shared" si="1"/>
        <v>26</v>
      </c>
      <c r="Y180" s="1">
        <f t="shared" si="1"/>
        <v>27</v>
      </c>
      <c r="Z180" s="1">
        <f t="shared" si="1"/>
        <v>30</v>
      </c>
      <c r="AA180" s="1">
        <f t="shared" si="1"/>
        <v>31</v>
      </c>
      <c r="AB180" s="1">
        <f t="shared" si="1"/>
        <v>34</v>
      </c>
      <c r="AC180" s="1">
        <f t="shared" si="1"/>
        <v>32</v>
      </c>
      <c r="AD180" s="1">
        <f t="shared" si="1"/>
        <v>31</v>
      </c>
      <c r="AE180" s="1">
        <f t="shared" si="1"/>
        <v>32</v>
      </c>
      <c r="AF180" s="1">
        <f t="shared" si="1"/>
        <v>32</v>
      </c>
      <c r="AG180" s="1">
        <f t="shared" si="1"/>
        <v>36</v>
      </c>
      <c r="AH180" s="1">
        <f t="shared" si="1"/>
        <v>34</v>
      </c>
      <c r="AI180" s="1">
        <f t="shared" si="1"/>
        <v>29</v>
      </c>
      <c r="AJ180" s="1">
        <f t="shared" si="1"/>
        <v>27</v>
      </c>
      <c r="AK180" s="1">
        <f>COUNTA(AK2:AK148)</f>
        <v>27</v>
      </c>
      <c r="AL180" s="1">
        <f t="shared" ref="AL180:AV180" si="2">COUNTA(AL2:AL148)</f>
        <v>29</v>
      </c>
      <c r="AM180" s="1">
        <f t="shared" si="2"/>
        <v>32</v>
      </c>
      <c r="AN180" s="1">
        <f t="shared" si="2"/>
        <v>33</v>
      </c>
      <c r="AO180" s="1">
        <f t="shared" si="2"/>
        <v>36</v>
      </c>
      <c r="AP180" s="1">
        <f t="shared" si="2"/>
        <v>35</v>
      </c>
      <c r="AQ180" s="1">
        <f t="shared" si="2"/>
        <v>36</v>
      </c>
      <c r="AR180" s="1">
        <f t="shared" si="2"/>
        <v>37</v>
      </c>
      <c r="AS180" s="1">
        <f t="shared" si="2"/>
        <v>28</v>
      </c>
      <c r="AT180" s="1">
        <f t="shared" si="2"/>
        <v>29</v>
      </c>
      <c r="AU180" s="1">
        <f t="shared" si="2"/>
        <v>31</v>
      </c>
      <c r="AV180" s="1">
        <f t="shared" si="2"/>
        <v>0</v>
      </c>
    </row>
    <row r="181" spans="1:48"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8"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8"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</sheetData>
  <autoFilter ref="A1:AV148" xr:uid="{CE2C7DB1-6590-A644-9D11-D6A44D4D4EEC}"/>
  <sortState xmlns:xlrd2="http://schemas.microsoft.com/office/spreadsheetml/2017/richdata2" ref="A2:AR155">
    <sortCondition ref="A2:A155"/>
  </sortState>
  <phoneticPr fontId="19" type="noConversion"/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27"/>
  <sheetViews>
    <sheetView workbookViewId="0">
      <selection activeCell="E27" sqref="E27"/>
    </sheetView>
  </sheetViews>
  <sheetFormatPr baseColWidth="10" defaultRowHeight="16"/>
  <cols>
    <col min="1" max="1" width="10" bestFit="1" customWidth="1"/>
    <col min="2" max="2" width="20.1640625" bestFit="1" customWidth="1"/>
    <col min="3" max="3" width="16" bestFit="1" customWidth="1"/>
    <col min="4" max="4" width="15.33203125" bestFit="1" customWidth="1"/>
    <col min="5" max="7" width="20.6640625" customWidth="1"/>
    <col min="8" max="10" width="19" customWidth="1"/>
  </cols>
  <sheetData>
    <row r="3" spans="1:10">
      <c r="B3" s="2" t="s">
        <v>22</v>
      </c>
      <c r="C3" s="2" t="s">
        <v>31</v>
      </c>
      <c r="D3" s="2" t="s">
        <v>32</v>
      </c>
      <c r="E3" s="2" t="s">
        <v>35</v>
      </c>
      <c r="F3" s="2" t="s">
        <v>36</v>
      </c>
      <c r="G3" s="2" t="s">
        <v>37</v>
      </c>
    </row>
    <row r="5" spans="1:10">
      <c r="A5" t="s">
        <v>18</v>
      </c>
      <c r="B5" t="s">
        <v>87</v>
      </c>
      <c r="C5" t="s">
        <v>85</v>
      </c>
      <c r="D5" t="s">
        <v>62</v>
      </c>
    </row>
    <row r="6" spans="1:10">
      <c r="A6" t="s">
        <v>19</v>
      </c>
      <c r="B6" t="s">
        <v>77</v>
      </c>
      <c r="C6" t="s">
        <v>102</v>
      </c>
      <c r="D6" t="s">
        <v>62</v>
      </c>
    </row>
    <row r="7" spans="1:10">
      <c r="A7" t="s">
        <v>20</v>
      </c>
      <c r="B7" t="s">
        <v>96</v>
      </c>
      <c r="C7" t="s">
        <v>102</v>
      </c>
      <c r="D7" t="s">
        <v>97</v>
      </c>
    </row>
    <row r="8" spans="1:10">
      <c r="A8" t="s">
        <v>108</v>
      </c>
      <c r="B8" t="s">
        <v>102</v>
      </c>
      <c r="C8" t="s">
        <v>65</v>
      </c>
      <c r="D8" t="s">
        <v>97</v>
      </c>
    </row>
    <row r="9" spans="1:10">
      <c r="A9" t="s">
        <v>111</v>
      </c>
      <c r="B9" t="s">
        <v>104</v>
      </c>
      <c r="C9" t="s">
        <v>58</v>
      </c>
      <c r="D9" t="s">
        <v>103</v>
      </c>
    </row>
    <row r="10" spans="1:10">
      <c r="A10" t="s">
        <v>116</v>
      </c>
      <c r="B10" t="s">
        <v>103</v>
      </c>
      <c r="C10" t="s">
        <v>107</v>
      </c>
      <c r="D10" t="s">
        <v>45</v>
      </c>
    </row>
    <row r="11" spans="1:10">
      <c r="A11" t="s">
        <v>118</v>
      </c>
      <c r="B11" t="s">
        <v>99</v>
      </c>
      <c r="C11" t="s">
        <v>107</v>
      </c>
      <c r="D11" t="s">
        <v>45</v>
      </c>
    </row>
    <row r="12" spans="1:10">
      <c r="A12" t="s">
        <v>119</v>
      </c>
      <c r="B12" t="s">
        <v>114</v>
      </c>
      <c r="C12" t="s">
        <v>28</v>
      </c>
      <c r="D12" t="s">
        <v>45</v>
      </c>
    </row>
    <row r="13" spans="1:10">
      <c r="A13" t="s">
        <v>120</v>
      </c>
      <c r="B13" t="s">
        <v>58</v>
      </c>
      <c r="C13" t="s">
        <v>28</v>
      </c>
      <c r="D13" t="s">
        <v>45</v>
      </c>
    </row>
    <row r="14" spans="1:10">
      <c r="A14" t="s">
        <v>121</v>
      </c>
      <c r="B14" t="s">
        <v>115</v>
      </c>
      <c r="C14" t="s">
        <v>28</v>
      </c>
      <c r="D14" t="s">
        <v>142</v>
      </c>
    </row>
    <row r="15" spans="1:10">
      <c r="A15" t="s">
        <v>122</v>
      </c>
      <c r="B15" t="s">
        <v>107</v>
      </c>
      <c r="C15" t="s">
        <v>28</v>
      </c>
      <c r="D15" t="s">
        <v>142</v>
      </c>
      <c r="E15" t="s">
        <v>77</v>
      </c>
      <c r="F15" t="s">
        <v>29</v>
      </c>
      <c r="G15" t="s">
        <v>146</v>
      </c>
      <c r="H15" t="s">
        <v>175</v>
      </c>
      <c r="I15" t="s">
        <v>178</v>
      </c>
      <c r="J15" t="s">
        <v>174</v>
      </c>
    </row>
    <row r="16" spans="1:10">
      <c r="A16" t="s">
        <v>123</v>
      </c>
      <c r="B16" t="s">
        <v>147</v>
      </c>
      <c r="C16" t="s">
        <v>85</v>
      </c>
      <c r="D16" t="s">
        <v>113</v>
      </c>
      <c r="E16" t="s">
        <v>137</v>
      </c>
      <c r="H16" t="s">
        <v>174</v>
      </c>
    </row>
    <row r="17" spans="1:10">
      <c r="A17" t="s">
        <v>124</v>
      </c>
      <c r="B17" t="s">
        <v>137</v>
      </c>
      <c r="C17" t="s">
        <v>85</v>
      </c>
      <c r="D17" t="s">
        <v>113</v>
      </c>
      <c r="E17" s="17"/>
      <c r="F17" s="17"/>
      <c r="G17" s="17"/>
    </row>
    <row r="18" spans="1:10">
      <c r="A18" t="s">
        <v>125</v>
      </c>
      <c r="B18" t="s">
        <v>33</v>
      </c>
      <c r="C18" t="s">
        <v>137</v>
      </c>
      <c r="D18" t="s">
        <v>45</v>
      </c>
      <c r="E18" t="s">
        <v>65</v>
      </c>
      <c r="F18" t="s">
        <v>173</v>
      </c>
      <c r="G18" t="s">
        <v>146</v>
      </c>
      <c r="H18" t="s">
        <v>175</v>
      </c>
      <c r="I18" t="s">
        <v>178</v>
      </c>
      <c r="J18" t="s">
        <v>174</v>
      </c>
    </row>
    <row r="19" spans="1:10">
      <c r="A19" t="s">
        <v>126</v>
      </c>
      <c r="B19" t="s">
        <v>45</v>
      </c>
      <c r="C19" t="s">
        <v>137</v>
      </c>
      <c r="D19" t="s">
        <v>146</v>
      </c>
      <c r="E19" t="s">
        <v>65</v>
      </c>
      <c r="F19" t="s">
        <v>173</v>
      </c>
    </row>
    <row r="20" spans="1:10">
      <c r="A20" t="s">
        <v>127</v>
      </c>
      <c r="B20" t="s">
        <v>65</v>
      </c>
      <c r="C20" t="s">
        <v>137</v>
      </c>
      <c r="D20" t="s">
        <v>77</v>
      </c>
      <c r="E20" t="s">
        <v>148</v>
      </c>
      <c r="H20" t="s">
        <v>176</v>
      </c>
    </row>
    <row r="21" spans="1:10">
      <c r="A21" t="s">
        <v>128</v>
      </c>
      <c r="B21" t="s">
        <v>148</v>
      </c>
      <c r="C21" t="s">
        <v>159</v>
      </c>
      <c r="D21" t="s">
        <v>77</v>
      </c>
      <c r="E21" t="s">
        <v>156</v>
      </c>
      <c r="H21" t="s">
        <v>177</v>
      </c>
    </row>
    <row r="22" spans="1:10">
      <c r="A22" t="s">
        <v>129</v>
      </c>
      <c r="B22" t="s">
        <v>156</v>
      </c>
      <c r="C22" t="s">
        <v>159</v>
      </c>
      <c r="D22" t="s">
        <v>152</v>
      </c>
      <c r="E22" t="s">
        <v>146</v>
      </c>
    </row>
    <row r="23" spans="1:10">
      <c r="A23" t="s">
        <v>130</v>
      </c>
      <c r="B23" t="s">
        <v>146</v>
      </c>
      <c r="C23" t="s">
        <v>153</v>
      </c>
      <c r="D23" t="s">
        <v>152</v>
      </c>
    </row>
    <row r="24" spans="1:10">
      <c r="A24" t="s">
        <v>131</v>
      </c>
      <c r="B24" t="s">
        <v>153</v>
      </c>
      <c r="C24" t="s">
        <v>138</v>
      </c>
      <c r="D24" t="s">
        <v>161</v>
      </c>
    </row>
    <row r="25" spans="1:10">
      <c r="A25" t="s">
        <v>132</v>
      </c>
      <c r="B25" t="s">
        <v>172</v>
      </c>
      <c r="C25" t="s">
        <v>75</v>
      </c>
      <c r="D25" t="s">
        <v>168</v>
      </c>
    </row>
    <row r="26" spans="1:10">
      <c r="A26" t="s">
        <v>723</v>
      </c>
      <c r="B26" t="s">
        <v>162</v>
      </c>
      <c r="C26" t="s">
        <v>99</v>
      </c>
      <c r="D26" t="s">
        <v>168</v>
      </c>
    </row>
    <row r="27" spans="1:10">
      <c r="A27" t="s">
        <v>724</v>
      </c>
      <c r="B27" t="s">
        <v>162</v>
      </c>
      <c r="C27" t="s">
        <v>99</v>
      </c>
      <c r="D27" t="s">
        <v>725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65"/>
  <sheetViews>
    <sheetView tabSelected="1" zoomScale="125" zoomScaleNormal="125" zoomScalePageLayoutView="12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34" sqref="C234"/>
    </sheetView>
  </sheetViews>
  <sheetFormatPr baseColWidth="10" defaultRowHeight="16"/>
  <cols>
    <col min="1" max="1" width="10.83203125" customWidth="1"/>
    <col min="2" max="2" width="27.5" customWidth="1"/>
    <col min="3" max="3" width="17.83203125" style="6" bestFit="1" customWidth="1"/>
    <col min="4" max="4" width="7.1640625" style="6" customWidth="1"/>
    <col min="5" max="5" width="10.5" style="1" bestFit="1" customWidth="1"/>
    <col min="6" max="6" width="10.1640625" style="1" customWidth="1"/>
    <col min="8" max="8" width="7.1640625" customWidth="1"/>
    <col min="9" max="9" width="8.5" customWidth="1"/>
    <col min="10" max="10" width="7.5" style="25" customWidth="1"/>
    <col min="11" max="11" width="7.1640625" customWidth="1"/>
    <col min="12" max="12" width="7.33203125" style="77" customWidth="1"/>
    <col min="13" max="13" width="9.6640625" customWidth="1"/>
    <col min="14" max="14" width="10" customWidth="1"/>
    <col min="15" max="15" width="8" customWidth="1"/>
    <col min="16" max="16" width="9.83203125" customWidth="1"/>
    <col min="17" max="17" width="8.6640625" customWidth="1"/>
    <col min="18" max="18" width="8.5" customWidth="1"/>
    <col min="19" max="19" width="9.33203125" customWidth="1"/>
    <col min="20" max="20" width="9" customWidth="1"/>
    <col min="21" max="21" width="9.83203125" customWidth="1"/>
    <col min="22" max="22" width="13" customWidth="1"/>
    <col min="23" max="23" width="11.33203125" customWidth="1"/>
    <col min="24" max="24" width="9" customWidth="1"/>
    <col min="25" max="25" width="8.83203125" customWidth="1"/>
    <col min="26" max="26" width="9.6640625" customWidth="1"/>
    <col min="27" max="27" width="8.6640625" customWidth="1"/>
    <col min="28" max="28" width="8.33203125" customWidth="1"/>
    <col min="29" max="29" width="7.6640625" customWidth="1"/>
    <col min="30" max="30" width="8.33203125" customWidth="1"/>
    <col min="31" max="31" width="6" customWidth="1"/>
    <col min="32" max="32" width="8.33203125" customWidth="1"/>
    <col min="33" max="33" width="9.1640625" customWidth="1"/>
    <col min="34" max="34" width="9.83203125" customWidth="1"/>
    <col min="35" max="35" width="7.5" customWidth="1"/>
    <col min="36" max="36" width="9.33203125" customWidth="1"/>
    <col min="37" max="37" width="9.83203125" customWidth="1"/>
    <col min="38" max="38" width="13.6640625" customWidth="1"/>
    <col min="39" max="39" width="11.83203125" customWidth="1"/>
    <col min="40" max="40" width="3.6640625" customWidth="1"/>
    <col min="41" max="41" width="9.1640625" customWidth="1"/>
    <col min="42" max="42" width="8.33203125" customWidth="1"/>
    <col min="43" max="43" width="7.5" customWidth="1"/>
    <col min="44" max="44" width="8" customWidth="1"/>
    <col min="45" max="45" width="9.5" customWidth="1"/>
    <col min="46" max="46" width="10.1640625" customWidth="1"/>
    <col min="47" max="47" width="6" customWidth="1"/>
    <col min="48" max="48" width="10.1640625" customWidth="1"/>
    <col min="49" max="49" width="15.1640625" bestFit="1" customWidth="1"/>
    <col min="50" max="50" width="9" customWidth="1"/>
    <col min="51" max="51" width="10.6640625" customWidth="1"/>
    <col min="52" max="52" width="6.83203125" customWidth="1"/>
    <col min="53" max="53" width="9.6640625" customWidth="1"/>
    <col min="54" max="54" width="9.1640625" customWidth="1"/>
    <col min="55" max="55" width="7.33203125" customWidth="1"/>
    <col min="56" max="56" width="9.33203125" customWidth="1"/>
    <col min="57" max="57" width="9.6640625" customWidth="1"/>
    <col min="58" max="58" width="4.5" customWidth="1"/>
    <col min="59" max="59" width="6.83203125" customWidth="1"/>
    <col min="60" max="60" width="10.83203125" customWidth="1"/>
    <col min="61" max="61" width="10.1640625" customWidth="1"/>
    <col min="62" max="62" width="15.1640625" bestFit="1" customWidth="1"/>
    <col min="63" max="63" width="9" customWidth="1"/>
    <col min="64" max="64" width="10.6640625" customWidth="1"/>
    <col min="65" max="65" width="9.1640625" customWidth="1"/>
    <col min="66" max="66" width="6.83203125" customWidth="1"/>
    <col min="67" max="67" width="9.6640625" customWidth="1"/>
    <col min="68" max="68" width="9.1640625" customWidth="1"/>
    <col min="69" max="69" width="7.33203125" customWidth="1"/>
    <col min="70" max="70" width="9.33203125" customWidth="1"/>
    <col min="71" max="71" width="9.6640625" customWidth="1"/>
    <col min="72" max="72" width="4.5" customWidth="1"/>
  </cols>
  <sheetData>
    <row r="1" spans="1:18" s="2" customFormat="1">
      <c r="A1" s="2" t="s">
        <v>474</v>
      </c>
      <c r="B1" s="26" t="s">
        <v>247</v>
      </c>
      <c r="C1" s="19" t="s">
        <v>470</v>
      </c>
      <c r="D1" s="19" t="s">
        <v>471</v>
      </c>
      <c r="E1" s="42" t="s">
        <v>661</v>
      </c>
      <c r="F1" s="42" t="s">
        <v>662</v>
      </c>
      <c r="G1" s="27" t="s">
        <v>248</v>
      </c>
      <c r="H1" s="27" t="s">
        <v>249</v>
      </c>
      <c r="I1" s="26" t="s">
        <v>250</v>
      </c>
      <c r="J1" s="26" t="s">
        <v>475</v>
      </c>
      <c r="K1" s="110" t="s">
        <v>711</v>
      </c>
      <c r="L1" s="110"/>
      <c r="M1" s="110"/>
      <c r="N1" s="110" t="s">
        <v>712</v>
      </c>
      <c r="O1" s="110"/>
      <c r="P1" s="110" t="s">
        <v>713</v>
      </c>
      <c r="Q1" s="110"/>
      <c r="R1" s="2" t="s">
        <v>714</v>
      </c>
    </row>
    <row r="2" spans="1:18">
      <c r="A2" t="s">
        <v>473</v>
      </c>
      <c r="B2" s="22" t="s">
        <v>218</v>
      </c>
      <c r="C2" s="48" t="s">
        <v>334</v>
      </c>
      <c r="D2" s="48" t="s">
        <v>358</v>
      </c>
      <c r="E2" s="49"/>
      <c r="F2" s="49"/>
      <c r="G2" s="50">
        <v>28430</v>
      </c>
      <c r="H2" s="50">
        <v>28825</v>
      </c>
      <c r="I2" s="40" t="s">
        <v>333</v>
      </c>
      <c r="K2" s="11">
        <v>28307</v>
      </c>
      <c r="L2" s="74">
        <v>28671</v>
      </c>
      <c r="M2" t="s">
        <v>670</v>
      </c>
      <c r="N2" t="str">
        <f>VLOOKUP( G2,$K$2:$M$42, 3, TRUE)</f>
        <v>1977/1978</v>
      </c>
      <c r="O2">
        <f t="shared" ref="O2" si="0">COUNTIF(N$2:N$174,M2)</f>
        <v>29</v>
      </c>
      <c r="P2" t="str">
        <f>VLOOKUP(H2,$K$2:$M$42, 3, TRUE)</f>
        <v>1978/1979</v>
      </c>
      <c r="Q2">
        <f t="shared" ref="Q2:Q42" si="1">COUNTIF(P$2:P$175,M2)</f>
        <v>1</v>
      </c>
      <c r="R2">
        <f>O2+Q2</f>
        <v>30</v>
      </c>
    </row>
    <row r="3" spans="1:18">
      <c r="A3" t="s">
        <v>473</v>
      </c>
      <c r="B3" s="22" t="s">
        <v>219</v>
      </c>
      <c r="C3" s="48" t="s">
        <v>335</v>
      </c>
      <c r="D3" s="48" t="s">
        <v>357</v>
      </c>
      <c r="E3" s="49"/>
      <c r="F3" s="49"/>
      <c r="G3" s="50">
        <v>28430</v>
      </c>
      <c r="H3" s="50">
        <v>28611</v>
      </c>
      <c r="I3" s="40" t="s">
        <v>333</v>
      </c>
      <c r="K3" s="11">
        <v>28672</v>
      </c>
      <c r="L3" s="74">
        <v>29036</v>
      </c>
      <c r="M3" t="s">
        <v>671</v>
      </c>
      <c r="N3" t="str">
        <f t="shared" ref="N3:N65" si="2">VLOOKUP( G3,K$2:M$42, 3, TRUE)</f>
        <v>1977/1978</v>
      </c>
      <c r="O3">
        <f t="shared" ref="O3:O42" si="3">COUNTIF(N$2:N$175,M3)</f>
        <v>4</v>
      </c>
      <c r="P3" t="str">
        <f t="shared" ref="P3:P65" si="4">VLOOKUP(H3,$K$2:$M$42, 3, TRUE)</f>
        <v>1977/1978</v>
      </c>
      <c r="Q3">
        <f t="shared" si="1"/>
        <v>4</v>
      </c>
      <c r="R3">
        <f>R2+O3-Q3</f>
        <v>30</v>
      </c>
    </row>
    <row r="4" spans="1:18">
      <c r="A4" s="40" t="s">
        <v>473</v>
      </c>
      <c r="B4" s="22" t="s">
        <v>220</v>
      </c>
      <c r="C4" s="48" t="s">
        <v>336</v>
      </c>
      <c r="D4" s="48" t="s">
        <v>359</v>
      </c>
      <c r="E4" s="49"/>
      <c r="F4" s="49"/>
      <c r="G4" s="50">
        <v>28430</v>
      </c>
      <c r="H4" s="50">
        <v>29281</v>
      </c>
      <c r="I4" s="40" t="s">
        <v>333</v>
      </c>
      <c r="K4" s="11">
        <v>29037</v>
      </c>
      <c r="L4" s="74">
        <v>29402</v>
      </c>
      <c r="M4" t="s">
        <v>672</v>
      </c>
      <c r="N4" t="str">
        <f t="shared" si="2"/>
        <v>1977/1978</v>
      </c>
      <c r="O4">
        <f t="shared" si="3"/>
        <v>11</v>
      </c>
      <c r="P4" t="str">
        <f t="shared" si="4"/>
        <v>1979/1980</v>
      </c>
      <c r="Q4">
        <f t="shared" si="1"/>
        <v>9</v>
      </c>
      <c r="R4">
        <f t="shared" ref="R4:R44" si="5">R3+O4-Q4</f>
        <v>32</v>
      </c>
    </row>
    <row r="5" spans="1:18">
      <c r="A5" t="s">
        <v>473</v>
      </c>
      <c r="B5" s="22" t="s">
        <v>221</v>
      </c>
      <c r="C5" s="48" t="s">
        <v>337</v>
      </c>
      <c r="D5" s="48" t="s">
        <v>360</v>
      </c>
      <c r="E5" s="49" t="s">
        <v>376</v>
      </c>
      <c r="F5" s="49"/>
      <c r="G5" s="50">
        <v>28430</v>
      </c>
      <c r="H5" s="50">
        <v>38292</v>
      </c>
      <c r="I5" s="40" t="s">
        <v>333</v>
      </c>
      <c r="K5" s="11">
        <v>29403</v>
      </c>
      <c r="L5" s="74">
        <v>29767</v>
      </c>
      <c r="M5" t="s">
        <v>673</v>
      </c>
      <c r="N5" t="str">
        <f t="shared" si="2"/>
        <v>1977/1978</v>
      </c>
      <c r="O5">
        <f t="shared" si="3"/>
        <v>3</v>
      </c>
      <c r="P5" t="str">
        <f t="shared" si="4"/>
        <v>2004/2005</v>
      </c>
      <c r="Q5">
        <f t="shared" si="1"/>
        <v>9</v>
      </c>
      <c r="R5">
        <f t="shared" si="5"/>
        <v>26</v>
      </c>
    </row>
    <row r="6" spans="1:18">
      <c r="A6" t="s">
        <v>473</v>
      </c>
      <c r="B6" s="22" t="s">
        <v>222</v>
      </c>
      <c r="C6" s="48" t="s">
        <v>338</v>
      </c>
      <c r="D6" s="48" t="s">
        <v>361</v>
      </c>
      <c r="E6" s="49"/>
      <c r="F6" s="49"/>
      <c r="G6" s="50">
        <v>28430</v>
      </c>
      <c r="H6" s="50">
        <v>30468</v>
      </c>
      <c r="I6" s="40" t="s">
        <v>333</v>
      </c>
      <c r="K6" s="11">
        <v>29768</v>
      </c>
      <c r="L6" s="74">
        <v>30132</v>
      </c>
      <c r="M6" t="s">
        <v>674</v>
      </c>
      <c r="N6" t="str">
        <f t="shared" si="2"/>
        <v>1977/1978</v>
      </c>
      <c r="O6">
        <f t="shared" si="3"/>
        <v>6</v>
      </c>
      <c r="P6" t="str">
        <f t="shared" si="4"/>
        <v>1982/1983</v>
      </c>
      <c r="Q6">
        <f t="shared" si="1"/>
        <v>3</v>
      </c>
      <c r="R6">
        <f t="shared" si="5"/>
        <v>29</v>
      </c>
    </row>
    <row r="7" spans="1:18">
      <c r="A7" t="s">
        <v>473</v>
      </c>
      <c r="B7" s="22" t="s">
        <v>223</v>
      </c>
      <c r="C7" s="48" t="s">
        <v>339</v>
      </c>
      <c r="D7" s="48" t="s">
        <v>362</v>
      </c>
      <c r="E7" s="49"/>
      <c r="F7" s="49"/>
      <c r="G7" s="50">
        <v>28430</v>
      </c>
      <c r="H7" s="50">
        <v>29556</v>
      </c>
      <c r="I7" s="40" t="s">
        <v>333</v>
      </c>
      <c r="K7" s="11">
        <v>30133</v>
      </c>
      <c r="L7" s="74">
        <v>30497</v>
      </c>
      <c r="M7" t="s">
        <v>675</v>
      </c>
      <c r="N7" t="str">
        <f t="shared" si="2"/>
        <v>1977/1978</v>
      </c>
      <c r="O7">
        <f t="shared" si="3"/>
        <v>9</v>
      </c>
      <c r="P7" t="str">
        <f t="shared" si="4"/>
        <v>1980/1981</v>
      </c>
      <c r="Q7">
        <f t="shared" si="1"/>
        <v>4</v>
      </c>
      <c r="R7">
        <f t="shared" si="5"/>
        <v>34</v>
      </c>
    </row>
    <row r="8" spans="1:18">
      <c r="A8" t="s">
        <v>473</v>
      </c>
      <c r="B8" s="22" t="s">
        <v>224</v>
      </c>
      <c r="C8" s="48" t="s">
        <v>340</v>
      </c>
      <c r="D8" s="48" t="s">
        <v>363</v>
      </c>
      <c r="E8" s="49"/>
      <c r="F8" s="49"/>
      <c r="G8" s="50">
        <v>28430</v>
      </c>
      <c r="H8" s="50">
        <v>29495</v>
      </c>
      <c r="I8" s="40" t="s">
        <v>333</v>
      </c>
      <c r="K8" s="11">
        <v>30498</v>
      </c>
      <c r="L8" s="74">
        <v>30863</v>
      </c>
      <c r="M8" t="s">
        <v>684</v>
      </c>
      <c r="N8" t="str">
        <f t="shared" si="2"/>
        <v>1977/1978</v>
      </c>
      <c r="O8">
        <f t="shared" si="3"/>
        <v>5</v>
      </c>
      <c r="P8" t="str">
        <f t="shared" si="4"/>
        <v>1980/1981</v>
      </c>
      <c r="Q8">
        <f t="shared" si="1"/>
        <v>5</v>
      </c>
      <c r="R8">
        <f t="shared" si="5"/>
        <v>34</v>
      </c>
    </row>
    <row r="9" spans="1:18">
      <c r="A9" t="s">
        <v>473</v>
      </c>
      <c r="B9" s="22" t="s">
        <v>225</v>
      </c>
      <c r="C9" s="48" t="s">
        <v>341</v>
      </c>
      <c r="D9" s="48" t="s">
        <v>362</v>
      </c>
      <c r="E9" s="49"/>
      <c r="F9" s="49"/>
      <c r="G9" s="50">
        <v>28430</v>
      </c>
      <c r="H9" s="50">
        <v>31017</v>
      </c>
      <c r="I9" s="40" t="s">
        <v>333</v>
      </c>
      <c r="K9" s="11">
        <v>30864</v>
      </c>
      <c r="L9" s="74">
        <v>31228</v>
      </c>
      <c r="M9" t="s">
        <v>676</v>
      </c>
      <c r="N9" t="str">
        <f t="shared" si="2"/>
        <v>1977/1978</v>
      </c>
      <c r="O9">
        <f t="shared" si="3"/>
        <v>7</v>
      </c>
      <c r="P9" t="str">
        <f t="shared" si="4"/>
        <v>1984/1985</v>
      </c>
      <c r="Q9">
        <f t="shared" si="1"/>
        <v>5</v>
      </c>
      <c r="R9">
        <f t="shared" si="5"/>
        <v>36</v>
      </c>
    </row>
    <row r="10" spans="1:18" s="40" customFormat="1">
      <c r="A10" t="s">
        <v>473</v>
      </c>
      <c r="B10" s="24" t="s">
        <v>226</v>
      </c>
      <c r="C10" s="48" t="s">
        <v>342</v>
      </c>
      <c r="D10" s="48" t="s">
        <v>364</v>
      </c>
      <c r="E10" s="43" t="s">
        <v>607</v>
      </c>
      <c r="F10" s="43"/>
      <c r="G10" s="50">
        <v>28430</v>
      </c>
      <c r="I10" s="40" t="s">
        <v>333</v>
      </c>
      <c r="J10" s="25"/>
      <c r="K10" s="11">
        <v>31229</v>
      </c>
      <c r="L10" s="74">
        <v>31593</v>
      </c>
      <c r="M10" t="s">
        <v>677</v>
      </c>
      <c r="N10" t="str">
        <f t="shared" si="2"/>
        <v>1977/1978</v>
      </c>
      <c r="O10">
        <f t="shared" si="3"/>
        <v>7</v>
      </c>
      <c r="P10" t="e">
        <f t="shared" si="4"/>
        <v>#N/A</v>
      </c>
      <c r="Q10">
        <f t="shared" si="1"/>
        <v>8</v>
      </c>
      <c r="R10">
        <f t="shared" si="5"/>
        <v>35</v>
      </c>
    </row>
    <row r="11" spans="1:18">
      <c r="A11" t="s">
        <v>473</v>
      </c>
      <c r="B11" s="22" t="s">
        <v>227</v>
      </c>
      <c r="C11" s="48" t="s">
        <v>343</v>
      </c>
      <c r="D11" s="48" t="s">
        <v>365</v>
      </c>
      <c r="E11" s="49"/>
      <c r="F11" s="49"/>
      <c r="G11" s="50">
        <v>28430</v>
      </c>
      <c r="H11" s="50">
        <v>29618</v>
      </c>
      <c r="I11" s="40" t="s">
        <v>333</v>
      </c>
      <c r="K11" s="11">
        <v>31594</v>
      </c>
      <c r="L11" s="74">
        <v>31958</v>
      </c>
      <c r="M11" t="s">
        <v>678</v>
      </c>
      <c r="N11" t="str">
        <f t="shared" si="2"/>
        <v>1977/1978</v>
      </c>
      <c r="O11">
        <f t="shared" si="3"/>
        <v>6</v>
      </c>
      <c r="P11" t="str">
        <f t="shared" si="4"/>
        <v>1980/1981</v>
      </c>
      <c r="Q11">
        <f t="shared" si="1"/>
        <v>3</v>
      </c>
      <c r="R11">
        <f t="shared" si="5"/>
        <v>38</v>
      </c>
    </row>
    <row r="12" spans="1:18">
      <c r="A12" t="s">
        <v>473</v>
      </c>
      <c r="B12" s="22" t="s">
        <v>228</v>
      </c>
      <c r="C12" s="48" t="s">
        <v>344</v>
      </c>
      <c r="D12" s="48" t="s">
        <v>360</v>
      </c>
      <c r="E12" s="49"/>
      <c r="F12" s="49"/>
      <c r="G12" s="50">
        <v>28430</v>
      </c>
      <c r="H12" s="50">
        <v>29037</v>
      </c>
      <c r="I12" s="40" t="s">
        <v>333</v>
      </c>
      <c r="K12" s="11">
        <v>31959</v>
      </c>
      <c r="L12" s="74">
        <v>32324</v>
      </c>
      <c r="M12" t="s">
        <v>679</v>
      </c>
      <c r="N12" t="str">
        <f t="shared" si="2"/>
        <v>1977/1978</v>
      </c>
      <c r="O12">
        <f t="shared" si="3"/>
        <v>2</v>
      </c>
      <c r="P12" t="str">
        <f t="shared" si="4"/>
        <v>1979/1980</v>
      </c>
      <c r="Q12">
        <f t="shared" si="1"/>
        <v>3</v>
      </c>
      <c r="R12">
        <f t="shared" si="5"/>
        <v>37</v>
      </c>
    </row>
    <row r="13" spans="1:18">
      <c r="A13" t="s">
        <v>473</v>
      </c>
      <c r="B13" s="22" t="s">
        <v>229</v>
      </c>
      <c r="C13" s="48" t="s">
        <v>484</v>
      </c>
      <c r="D13" s="48" t="s">
        <v>366</v>
      </c>
      <c r="E13" s="49"/>
      <c r="F13" s="49"/>
      <c r="G13" s="50">
        <v>28430</v>
      </c>
      <c r="H13" s="50">
        <v>29312</v>
      </c>
      <c r="I13" s="40" t="s">
        <v>333</v>
      </c>
      <c r="K13" s="11">
        <v>32325</v>
      </c>
      <c r="L13" s="74">
        <v>32689</v>
      </c>
      <c r="M13" t="s">
        <v>680</v>
      </c>
      <c r="N13" t="str">
        <f t="shared" si="2"/>
        <v>1977/1978</v>
      </c>
      <c r="O13">
        <f t="shared" si="3"/>
        <v>4</v>
      </c>
      <c r="P13" t="str">
        <f t="shared" si="4"/>
        <v>1979/1980</v>
      </c>
      <c r="Q13">
        <f t="shared" si="1"/>
        <v>4</v>
      </c>
      <c r="R13">
        <f t="shared" si="5"/>
        <v>37</v>
      </c>
    </row>
    <row r="14" spans="1:18">
      <c r="A14" t="s">
        <v>473</v>
      </c>
      <c r="B14" s="22" t="s">
        <v>230</v>
      </c>
      <c r="C14" s="48" t="s">
        <v>345</v>
      </c>
      <c r="D14" s="48" t="s">
        <v>367</v>
      </c>
      <c r="E14" s="49" t="s">
        <v>376</v>
      </c>
      <c r="F14" s="49"/>
      <c r="G14" s="50">
        <v>28430</v>
      </c>
      <c r="H14" s="50">
        <v>31533</v>
      </c>
      <c r="I14" s="40" t="s">
        <v>333</v>
      </c>
      <c r="K14" s="11">
        <v>32690</v>
      </c>
      <c r="L14" s="74">
        <v>33054</v>
      </c>
      <c r="M14" t="s">
        <v>681</v>
      </c>
      <c r="N14" t="str">
        <f t="shared" si="2"/>
        <v>1977/1978</v>
      </c>
      <c r="O14">
        <f t="shared" si="3"/>
        <v>4</v>
      </c>
      <c r="P14" t="str">
        <f t="shared" si="4"/>
        <v>1985/1986</v>
      </c>
      <c r="Q14">
        <f t="shared" si="1"/>
        <v>5</v>
      </c>
      <c r="R14">
        <f t="shared" si="5"/>
        <v>36</v>
      </c>
    </row>
    <row r="15" spans="1:18">
      <c r="A15" t="s">
        <v>473</v>
      </c>
      <c r="B15" s="22" t="s">
        <v>238</v>
      </c>
      <c r="C15" s="48" t="s">
        <v>353</v>
      </c>
      <c r="D15" s="48" t="s">
        <v>363</v>
      </c>
      <c r="E15" s="49"/>
      <c r="F15" s="49"/>
      <c r="G15" s="50">
        <v>28430</v>
      </c>
      <c r="H15" s="50">
        <v>28734</v>
      </c>
      <c r="I15" s="40" t="s">
        <v>333</v>
      </c>
      <c r="K15" s="11">
        <v>33055</v>
      </c>
      <c r="L15" s="74">
        <v>33419</v>
      </c>
      <c r="M15" t="s">
        <v>682</v>
      </c>
      <c r="N15" t="str">
        <f t="shared" si="2"/>
        <v>1977/1978</v>
      </c>
      <c r="O15">
        <f t="shared" si="3"/>
        <v>1</v>
      </c>
      <c r="P15" t="str">
        <f t="shared" si="4"/>
        <v>1978/1979</v>
      </c>
      <c r="Q15">
        <f t="shared" si="1"/>
        <v>8</v>
      </c>
      <c r="R15">
        <f t="shared" si="5"/>
        <v>29</v>
      </c>
    </row>
    <row r="16" spans="1:18">
      <c r="A16" t="s">
        <v>473</v>
      </c>
      <c r="B16" s="22" t="s">
        <v>231</v>
      </c>
      <c r="C16" s="48" t="s">
        <v>346</v>
      </c>
      <c r="D16" s="48" t="s">
        <v>368</v>
      </c>
      <c r="E16" s="49"/>
      <c r="F16" s="49"/>
      <c r="G16" s="50">
        <v>28430</v>
      </c>
      <c r="H16" s="50">
        <v>29037</v>
      </c>
      <c r="I16" s="40" t="s">
        <v>333</v>
      </c>
      <c r="K16" s="11">
        <v>33420</v>
      </c>
      <c r="L16" s="74">
        <v>33785</v>
      </c>
      <c r="M16" t="s">
        <v>683</v>
      </c>
      <c r="N16" t="str">
        <f t="shared" si="2"/>
        <v>1977/1978</v>
      </c>
      <c r="O16">
        <f t="shared" si="3"/>
        <v>2</v>
      </c>
      <c r="P16" t="str">
        <f t="shared" si="4"/>
        <v>1979/1980</v>
      </c>
      <c r="Q16">
        <f t="shared" si="1"/>
        <v>2</v>
      </c>
      <c r="R16">
        <f t="shared" si="5"/>
        <v>29</v>
      </c>
    </row>
    <row r="17" spans="1:18">
      <c r="A17" t="s">
        <v>473</v>
      </c>
      <c r="B17" s="22" t="s">
        <v>232</v>
      </c>
      <c r="C17" s="48" t="s">
        <v>347</v>
      </c>
      <c r="D17" s="48" t="s">
        <v>369</v>
      </c>
      <c r="E17" s="49" t="s">
        <v>376</v>
      </c>
      <c r="F17" s="49"/>
      <c r="G17" s="50">
        <v>28430</v>
      </c>
      <c r="H17" s="50">
        <v>28915</v>
      </c>
      <c r="I17" s="40" t="s">
        <v>333</v>
      </c>
      <c r="K17" s="11">
        <v>33786</v>
      </c>
      <c r="L17" s="74">
        <v>34150</v>
      </c>
      <c r="M17" t="s">
        <v>685</v>
      </c>
      <c r="N17" t="str">
        <f t="shared" si="2"/>
        <v>1977/1978</v>
      </c>
      <c r="O17">
        <f t="shared" si="3"/>
        <v>3</v>
      </c>
      <c r="P17" t="str">
        <f t="shared" si="4"/>
        <v>1978/1979</v>
      </c>
      <c r="Q17">
        <f t="shared" si="1"/>
        <v>3</v>
      </c>
      <c r="R17">
        <f t="shared" si="5"/>
        <v>29</v>
      </c>
    </row>
    <row r="18" spans="1:18">
      <c r="A18" t="s">
        <v>473</v>
      </c>
      <c r="B18" s="25" t="s">
        <v>241</v>
      </c>
      <c r="C18" s="55" t="s">
        <v>356</v>
      </c>
      <c r="D18" s="55" t="s">
        <v>362</v>
      </c>
      <c r="E18" s="56" t="s">
        <v>657</v>
      </c>
      <c r="F18" s="56"/>
      <c r="G18" s="57">
        <v>28430</v>
      </c>
      <c r="H18" s="57">
        <v>29373</v>
      </c>
      <c r="I18" s="40" t="s">
        <v>333</v>
      </c>
      <c r="J18" s="25" t="s">
        <v>242</v>
      </c>
      <c r="K18" s="11">
        <v>34151</v>
      </c>
      <c r="L18" s="74">
        <v>34515</v>
      </c>
      <c r="M18" t="s">
        <v>686</v>
      </c>
      <c r="N18" t="str">
        <f t="shared" si="2"/>
        <v>1977/1978</v>
      </c>
      <c r="O18">
        <f t="shared" si="3"/>
        <v>4</v>
      </c>
      <c r="P18" t="str">
        <f t="shared" si="4"/>
        <v>1979/1980</v>
      </c>
      <c r="Q18">
        <f t="shared" si="1"/>
        <v>7</v>
      </c>
      <c r="R18">
        <f t="shared" si="5"/>
        <v>26</v>
      </c>
    </row>
    <row r="19" spans="1:18">
      <c r="A19" t="s">
        <v>473</v>
      </c>
      <c r="B19" s="22" t="s">
        <v>233</v>
      </c>
      <c r="C19" s="48" t="s">
        <v>348</v>
      </c>
      <c r="D19" s="48" t="s">
        <v>370</v>
      </c>
      <c r="E19" s="49"/>
      <c r="F19" s="49"/>
      <c r="G19" s="50">
        <v>28430</v>
      </c>
      <c r="H19" s="50">
        <v>30651</v>
      </c>
      <c r="I19" s="40" t="s">
        <v>333</v>
      </c>
      <c r="K19" s="11">
        <v>34516</v>
      </c>
      <c r="L19" s="74">
        <v>34880</v>
      </c>
      <c r="M19" t="s">
        <v>687</v>
      </c>
      <c r="N19" t="str">
        <f t="shared" si="2"/>
        <v>1977/1978</v>
      </c>
      <c r="O19">
        <f t="shared" si="3"/>
        <v>2</v>
      </c>
      <c r="P19" t="str">
        <f t="shared" si="4"/>
        <v>1983/1984</v>
      </c>
      <c r="Q19">
        <f t="shared" si="1"/>
        <v>0</v>
      </c>
      <c r="R19">
        <f t="shared" si="5"/>
        <v>28</v>
      </c>
    </row>
    <row r="20" spans="1:18">
      <c r="A20" t="s">
        <v>473</v>
      </c>
      <c r="B20" s="22" t="s">
        <v>240</v>
      </c>
      <c r="C20" s="48" t="s">
        <v>355</v>
      </c>
      <c r="D20" s="48" t="s">
        <v>375</v>
      </c>
      <c r="E20" s="49"/>
      <c r="F20" s="49"/>
      <c r="G20" s="50">
        <v>28430</v>
      </c>
      <c r="H20" s="50">
        <v>28825</v>
      </c>
      <c r="I20" s="40" t="s">
        <v>333</v>
      </c>
      <c r="K20" s="11">
        <v>34881</v>
      </c>
      <c r="L20" s="74">
        <v>35246</v>
      </c>
      <c r="M20" t="s">
        <v>688</v>
      </c>
      <c r="N20" t="str">
        <f t="shared" si="2"/>
        <v>1977/1978</v>
      </c>
      <c r="O20">
        <f t="shared" si="3"/>
        <v>3</v>
      </c>
      <c r="P20" t="str">
        <f t="shared" si="4"/>
        <v>1978/1979</v>
      </c>
      <c r="Q20">
        <f t="shared" si="1"/>
        <v>6</v>
      </c>
      <c r="R20">
        <f t="shared" si="5"/>
        <v>25</v>
      </c>
    </row>
    <row r="21" spans="1:18">
      <c r="A21" t="s">
        <v>473</v>
      </c>
      <c r="B21" s="22" t="s">
        <v>239</v>
      </c>
      <c r="C21" s="48" t="s">
        <v>354</v>
      </c>
      <c r="D21" s="48" t="s">
        <v>374</v>
      </c>
      <c r="E21" s="49"/>
      <c r="F21" s="49"/>
      <c r="G21" s="50">
        <v>28430</v>
      </c>
      <c r="H21" s="50">
        <v>32568</v>
      </c>
      <c r="I21" s="40" t="s">
        <v>333</v>
      </c>
      <c r="K21" s="11">
        <v>35247</v>
      </c>
      <c r="L21" s="74">
        <v>35611</v>
      </c>
      <c r="M21" t="s">
        <v>689</v>
      </c>
      <c r="N21" t="str">
        <f t="shared" si="2"/>
        <v>1977/1978</v>
      </c>
      <c r="O21">
        <f t="shared" si="3"/>
        <v>4</v>
      </c>
      <c r="P21" t="str">
        <f t="shared" si="4"/>
        <v>1988/1989</v>
      </c>
      <c r="Q21">
        <f t="shared" si="1"/>
        <v>0</v>
      </c>
      <c r="R21">
        <f t="shared" si="5"/>
        <v>29</v>
      </c>
    </row>
    <row r="22" spans="1:18">
      <c r="A22" s="2" t="s">
        <v>473</v>
      </c>
      <c r="B22" s="24" t="s">
        <v>234</v>
      </c>
      <c r="C22" s="48" t="s">
        <v>349</v>
      </c>
      <c r="D22" s="48" t="s">
        <v>371</v>
      </c>
      <c r="E22" s="43"/>
      <c r="F22" s="43"/>
      <c r="G22" s="50">
        <v>28430</v>
      </c>
      <c r="H22" s="50">
        <v>29403</v>
      </c>
      <c r="I22" s="40" t="s">
        <v>333</v>
      </c>
      <c r="K22" s="11">
        <v>35612</v>
      </c>
      <c r="L22" s="74">
        <v>35976</v>
      </c>
      <c r="M22" t="s">
        <v>690</v>
      </c>
      <c r="N22" t="str">
        <f t="shared" si="2"/>
        <v>1977/1978</v>
      </c>
      <c r="O22">
        <f t="shared" si="3"/>
        <v>2</v>
      </c>
      <c r="P22" t="str">
        <f t="shared" si="4"/>
        <v>1980/1981</v>
      </c>
      <c r="Q22">
        <f t="shared" si="1"/>
        <v>2</v>
      </c>
      <c r="R22">
        <f t="shared" si="5"/>
        <v>29</v>
      </c>
    </row>
    <row r="23" spans="1:18">
      <c r="A23" t="s">
        <v>473</v>
      </c>
      <c r="B23" s="22" t="s">
        <v>235</v>
      </c>
      <c r="C23" s="48" t="s">
        <v>350</v>
      </c>
      <c r="D23" s="48" t="s">
        <v>372</v>
      </c>
      <c r="E23" s="49" t="s">
        <v>376</v>
      </c>
      <c r="F23" s="49"/>
      <c r="G23" s="50">
        <v>28430</v>
      </c>
      <c r="H23" s="50">
        <v>34121</v>
      </c>
      <c r="I23" s="40" t="s">
        <v>333</v>
      </c>
      <c r="K23" s="11">
        <v>35977</v>
      </c>
      <c r="L23" s="74">
        <v>36341</v>
      </c>
      <c r="M23" t="s">
        <v>691</v>
      </c>
      <c r="N23" t="str">
        <f t="shared" si="2"/>
        <v>1977/1978</v>
      </c>
      <c r="O23">
        <f t="shared" si="3"/>
        <v>5</v>
      </c>
      <c r="P23" t="str">
        <f t="shared" si="4"/>
        <v>1992/1993</v>
      </c>
      <c r="Q23">
        <f t="shared" si="1"/>
        <v>2</v>
      </c>
      <c r="R23">
        <f t="shared" si="5"/>
        <v>32</v>
      </c>
    </row>
    <row r="24" spans="1:18">
      <c r="A24" t="s">
        <v>473</v>
      </c>
      <c r="B24" s="22" t="s">
        <v>236</v>
      </c>
      <c r="C24" s="48" t="s">
        <v>351</v>
      </c>
      <c r="D24" s="48" t="s">
        <v>373</v>
      </c>
      <c r="E24" s="49"/>
      <c r="F24" s="49"/>
      <c r="G24" s="50">
        <v>28430</v>
      </c>
      <c r="H24" s="50">
        <v>30468</v>
      </c>
      <c r="I24" s="40" t="s">
        <v>333</v>
      </c>
      <c r="K24" s="11">
        <v>36342</v>
      </c>
      <c r="L24" s="74">
        <v>36707</v>
      </c>
      <c r="M24" t="s">
        <v>692</v>
      </c>
      <c r="N24" t="str">
        <f t="shared" si="2"/>
        <v>1977/1978</v>
      </c>
      <c r="O24">
        <f t="shared" si="3"/>
        <v>2</v>
      </c>
      <c r="P24" t="str">
        <f t="shared" si="4"/>
        <v>1982/1983</v>
      </c>
      <c r="Q24">
        <f t="shared" si="1"/>
        <v>1</v>
      </c>
      <c r="R24">
        <f t="shared" si="5"/>
        <v>33</v>
      </c>
    </row>
    <row r="25" spans="1:18" s="40" customFormat="1">
      <c r="A25" t="s">
        <v>473</v>
      </c>
      <c r="B25" s="22" t="s">
        <v>237</v>
      </c>
      <c r="C25" s="48" t="s">
        <v>352</v>
      </c>
      <c r="D25" s="48" t="s">
        <v>371</v>
      </c>
      <c r="E25" s="49"/>
      <c r="F25" s="49"/>
      <c r="G25" s="50">
        <v>28430</v>
      </c>
      <c r="H25" s="50">
        <v>34486</v>
      </c>
      <c r="I25" s="40" t="s">
        <v>333</v>
      </c>
      <c r="J25" s="25"/>
      <c r="K25" s="11">
        <v>36708</v>
      </c>
      <c r="L25" s="74">
        <v>37072</v>
      </c>
      <c r="M25" t="s">
        <v>693</v>
      </c>
      <c r="N25" t="str">
        <f t="shared" si="2"/>
        <v>1977/1978</v>
      </c>
      <c r="O25">
        <f t="shared" si="3"/>
        <v>2</v>
      </c>
      <c r="P25" t="str">
        <f t="shared" si="4"/>
        <v>1993/1994</v>
      </c>
      <c r="Q25">
        <f t="shared" si="1"/>
        <v>1</v>
      </c>
      <c r="R25">
        <f t="shared" si="5"/>
        <v>34</v>
      </c>
    </row>
    <row r="26" spans="1:18" s="40" customFormat="1">
      <c r="A26" t="s">
        <v>473</v>
      </c>
      <c r="B26" s="22" t="s">
        <v>243</v>
      </c>
      <c r="C26" s="48" t="s">
        <v>377</v>
      </c>
      <c r="D26" s="48" t="s">
        <v>411</v>
      </c>
      <c r="E26" s="49"/>
      <c r="F26" s="49"/>
      <c r="G26" s="50">
        <v>28550</v>
      </c>
      <c r="H26" s="64" t="s">
        <v>486</v>
      </c>
      <c r="I26" s="47" t="s">
        <v>244</v>
      </c>
      <c r="J26" s="25"/>
      <c r="K26" s="11">
        <v>37073</v>
      </c>
      <c r="L26" s="74">
        <v>37437</v>
      </c>
      <c r="M26" t="s">
        <v>694</v>
      </c>
      <c r="N26" t="str">
        <f t="shared" si="2"/>
        <v>1977/1978</v>
      </c>
      <c r="O26">
        <f t="shared" si="3"/>
        <v>5</v>
      </c>
      <c r="P26" t="e">
        <f>VLOOKUP(H26,$K$2:$M$44, 3, TRUE)</f>
        <v>#N/A</v>
      </c>
      <c r="Q26">
        <f t="shared" si="1"/>
        <v>3</v>
      </c>
      <c r="R26">
        <f t="shared" si="5"/>
        <v>36</v>
      </c>
    </row>
    <row r="27" spans="1:18">
      <c r="A27" t="s">
        <v>473</v>
      </c>
      <c r="B27" s="22" t="s">
        <v>245</v>
      </c>
      <c r="C27" s="48" t="s">
        <v>378</v>
      </c>
      <c r="D27" s="48" t="s">
        <v>412</v>
      </c>
      <c r="E27" s="49"/>
      <c r="F27" s="49"/>
      <c r="G27" s="50">
        <v>28550</v>
      </c>
      <c r="H27" s="50">
        <v>30834</v>
      </c>
      <c r="I27" s="47" t="s">
        <v>246</v>
      </c>
      <c r="K27" s="11">
        <v>37438</v>
      </c>
      <c r="L27" s="74">
        <v>37802</v>
      </c>
      <c r="M27" t="s">
        <v>695</v>
      </c>
      <c r="N27" t="str">
        <f t="shared" si="2"/>
        <v>1977/1978</v>
      </c>
      <c r="O27">
        <f t="shared" si="3"/>
        <v>1</v>
      </c>
      <c r="P27" t="str">
        <f t="shared" si="4"/>
        <v>1983/1984</v>
      </c>
      <c r="Q27">
        <f t="shared" si="1"/>
        <v>2</v>
      </c>
      <c r="R27">
        <f t="shared" si="5"/>
        <v>35</v>
      </c>
    </row>
    <row r="28" spans="1:18">
      <c r="A28" t="s">
        <v>473</v>
      </c>
      <c r="B28" s="22" t="s">
        <v>251</v>
      </c>
      <c r="C28" s="48" t="s">
        <v>379</v>
      </c>
      <c r="D28" s="48" t="s">
        <v>413</v>
      </c>
      <c r="E28" s="49"/>
      <c r="F28" s="49"/>
      <c r="G28" s="50">
        <v>28581</v>
      </c>
      <c r="H28" s="50">
        <v>29403</v>
      </c>
      <c r="I28" s="47" t="s">
        <v>252</v>
      </c>
      <c r="K28" s="11">
        <v>37803</v>
      </c>
      <c r="L28" s="74">
        <v>38168</v>
      </c>
      <c r="M28" t="s">
        <v>696</v>
      </c>
      <c r="N28" t="str">
        <f t="shared" si="2"/>
        <v>1977/1978</v>
      </c>
      <c r="O28">
        <f t="shared" si="3"/>
        <v>1</v>
      </c>
      <c r="P28" t="str">
        <f t="shared" si="4"/>
        <v>1980/1981</v>
      </c>
      <c r="Q28">
        <f t="shared" si="1"/>
        <v>1</v>
      </c>
      <c r="R28">
        <f t="shared" si="5"/>
        <v>35</v>
      </c>
    </row>
    <row r="29" spans="1:18" ht="15" customHeight="1">
      <c r="A29" t="s">
        <v>473</v>
      </c>
      <c r="B29" s="22" t="s">
        <v>253</v>
      </c>
      <c r="C29" s="48" t="s">
        <v>380</v>
      </c>
      <c r="D29" s="48" t="s">
        <v>485</v>
      </c>
      <c r="E29" s="49"/>
      <c r="F29" s="49"/>
      <c r="G29" s="50">
        <v>28581</v>
      </c>
      <c r="H29" s="50">
        <v>29068</v>
      </c>
      <c r="I29" s="47" t="s">
        <v>262</v>
      </c>
      <c r="K29" s="11">
        <v>38169</v>
      </c>
      <c r="L29" s="74">
        <v>38533</v>
      </c>
      <c r="M29" t="s">
        <v>697</v>
      </c>
      <c r="N29" t="str">
        <f t="shared" si="2"/>
        <v>1977/1978</v>
      </c>
      <c r="O29">
        <f t="shared" si="3"/>
        <v>3</v>
      </c>
      <c r="P29" t="str">
        <f t="shared" si="4"/>
        <v>1979/1980</v>
      </c>
      <c r="Q29">
        <f t="shared" si="1"/>
        <v>3</v>
      </c>
      <c r="R29">
        <f t="shared" si="5"/>
        <v>35</v>
      </c>
    </row>
    <row r="30" spans="1:18">
      <c r="A30" t="s">
        <v>473</v>
      </c>
      <c r="B30" s="22" t="s">
        <v>254</v>
      </c>
      <c r="C30" s="48" t="s">
        <v>381</v>
      </c>
      <c r="D30" s="48" t="s">
        <v>362</v>
      </c>
      <c r="E30" s="49"/>
      <c r="F30" s="49"/>
      <c r="G30" s="50">
        <v>28611</v>
      </c>
      <c r="H30" s="50">
        <v>29037</v>
      </c>
      <c r="I30" s="47" t="s">
        <v>255</v>
      </c>
      <c r="K30" s="11">
        <v>38534</v>
      </c>
      <c r="L30" s="74">
        <v>38898</v>
      </c>
      <c r="M30" t="s">
        <v>698</v>
      </c>
      <c r="N30" t="str">
        <f t="shared" si="2"/>
        <v>1977/1978</v>
      </c>
      <c r="O30">
        <f t="shared" si="3"/>
        <v>5</v>
      </c>
      <c r="P30" t="str">
        <f t="shared" si="4"/>
        <v>1979/1980</v>
      </c>
      <c r="Q30">
        <f t="shared" si="1"/>
        <v>2</v>
      </c>
      <c r="R30">
        <f t="shared" si="5"/>
        <v>38</v>
      </c>
    </row>
    <row r="31" spans="1:18">
      <c r="A31" t="s">
        <v>473</v>
      </c>
      <c r="B31" s="22" t="s">
        <v>256</v>
      </c>
      <c r="C31" s="48" t="s">
        <v>415</v>
      </c>
      <c r="D31" s="48" t="s">
        <v>414</v>
      </c>
      <c r="E31" s="49" t="s">
        <v>376</v>
      </c>
      <c r="F31" s="49"/>
      <c r="G31" s="50">
        <v>28764</v>
      </c>
      <c r="H31" s="50">
        <v>39508</v>
      </c>
      <c r="I31" s="47" t="s">
        <v>252</v>
      </c>
      <c r="K31" s="11">
        <v>38899</v>
      </c>
      <c r="L31" s="74">
        <v>39263</v>
      </c>
      <c r="M31" t="s">
        <v>699</v>
      </c>
      <c r="N31" t="str">
        <f t="shared" si="2"/>
        <v>1978/1979</v>
      </c>
      <c r="O31">
        <f t="shared" si="3"/>
        <v>5</v>
      </c>
      <c r="P31" t="str">
        <f t="shared" si="4"/>
        <v>2007/2008</v>
      </c>
      <c r="Q31">
        <f t="shared" si="1"/>
        <v>3</v>
      </c>
      <c r="R31">
        <f t="shared" si="5"/>
        <v>40</v>
      </c>
    </row>
    <row r="32" spans="1:18">
      <c r="A32" t="s">
        <v>473</v>
      </c>
      <c r="B32" s="22" t="s">
        <v>257</v>
      </c>
      <c r="C32" s="48" t="s">
        <v>382</v>
      </c>
      <c r="D32" s="48" t="s">
        <v>416</v>
      </c>
      <c r="E32" s="49"/>
      <c r="F32" s="49"/>
      <c r="G32" s="50">
        <v>28825</v>
      </c>
      <c r="H32" s="50">
        <v>29618</v>
      </c>
      <c r="I32" s="47" t="s">
        <v>258</v>
      </c>
      <c r="K32" s="11">
        <v>39264</v>
      </c>
      <c r="L32" s="74">
        <v>39629</v>
      </c>
      <c r="M32" t="s">
        <v>700</v>
      </c>
      <c r="N32" t="str">
        <f t="shared" si="2"/>
        <v>1978/1979</v>
      </c>
      <c r="O32">
        <f t="shared" si="3"/>
        <v>0</v>
      </c>
      <c r="P32" t="str">
        <f t="shared" si="4"/>
        <v>1980/1981</v>
      </c>
      <c r="Q32">
        <f t="shared" si="1"/>
        <v>10</v>
      </c>
      <c r="R32">
        <f t="shared" si="5"/>
        <v>30</v>
      </c>
    </row>
    <row r="33" spans="1:18">
      <c r="A33" t="s">
        <v>473</v>
      </c>
      <c r="B33" s="22" t="s">
        <v>259</v>
      </c>
      <c r="C33" s="48" t="s">
        <v>383</v>
      </c>
      <c r="D33" s="48" t="s">
        <v>417</v>
      </c>
      <c r="E33" s="49"/>
      <c r="F33" s="49"/>
      <c r="G33" s="50">
        <v>28946</v>
      </c>
      <c r="H33" s="50">
        <v>29403</v>
      </c>
      <c r="I33" s="47" t="s">
        <v>260</v>
      </c>
      <c r="K33" s="11">
        <v>39630</v>
      </c>
      <c r="L33" s="74">
        <v>39994</v>
      </c>
      <c r="M33" t="s">
        <v>701</v>
      </c>
      <c r="N33" t="str">
        <f t="shared" si="2"/>
        <v>1978/1979</v>
      </c>
      <c r="O33">
        <f t="shared" si="3"/>
        <v>1</v>
      </c>
      <c r="P33" t="str">
        <f t="shared" si="4"/>
        <v>1980/1981</v>
      </c>
      <c r="Q33">
        <f t="shared" si="1"/>
        <v>1</v>
      </c>
      <c r="R33">
        <f t="shared" si="5"/>
        <v>30</v>
      </c>
    </row>
    <row r="34" spans="1:18">
      <c r="A34" t="s">
        <v>473</v>
      </c>
      <c r="B34" s="22" t="s">
        <v>261</v>
      </c>
      <c r="C34" s="48" t="s">
        <v>384</v>
      </c>
      <c r="D34" s="48" t="s">
        <v>365</v>
      </c>
      <c r="E34" s="49"/>
      <c r="F34" s="49"/>
      <c r="G34" s="50">
        <v>28976</v>
      </c>
      <c r="H34" s="50">
        <v>34486</v>
      </c>
      <c r="I34" s="47" t="s">
        <v>262</v>
      </c>
      <c r="K34" s="11">
        <v>39995</v>
      </c>
      <c r="L34" s="74">
        <v>40359</v>
      </c>
      <c r="M34" t="s">
        <v>702</v>
      </c>
      <c r="N34" t="str">
        <f t="shared" si="2"/>
        <v>1978/1979</v>
      </c>
      <c r="O34">
        <f t="shared" si="3"/>
        <v>2</v>
      </c>
      <c r="P34" t="str">
        <f t="shared" si="4"/>
        <v>1993/1994</v>
      </c>
      <c r="Q34">
        <f t="shared" si="1"/>
        <v>5</v>
      </c>
      <c r="R34">
        <f t="shared" si="5"/>
        <v>27</v>
      </c>
    </row>
    <row r="35" spans="1:18">
      <c r="A35" t="s">
        <v>473</v>
      </c>
      <c r="B35" s="22" t="s">
        <v>263</v>
      </c>
      <c r="C35" s="48" t="s">
        <v>385</v>
      </c>
      <c r="D35" s="48" t="s">
        <v>361</v>
      </c>
      <c r="E35" s="49"/>
      <c r="F35" s="49"/>
      <c r="G35" s="50">
        <v>29068</v>
      </c>
      <c r="H35" s="50">
        <v>29281</v>
      </c>
      <c r="I35" s="47" t="s">
        <v>246</v>
      </c>
      <c r="K35" s="11">
        <v>40360</v>
      </c>
      <c r="L35" s="74">
        <v>40724</v>
      </c>
      <c r="M35" t="s">
        <v>703</v>
      </c>
      <c r="N35" t="str">
        <f t="shared" si="2"/>
        <v>1979/1980</v>
      </c>
      <c r="O35">
        <f t="shared" si="3"/>
        <v>6</v>
      </c>
      <c r="P35" t="str">
        <f t="shared" si="4"/>
        <v>1979/1980</v>
      </c>
      <c r="Q35">
        <f t="shared" si="1"/>
        <v>1</v>
      </c>
      <c r="R35">
        <f t="shared" si="5"/>
        <v>32</v>
      </c>
    </row>
    <row r="36" spans="1:18">
      <c r="A36" t="s">
        <v>473</v>
      </c>
      <c r="B36" s="22" t="s">
        <v>228</v>
      </c>
      <c r="C36" s="48" t="s">
        <v>344</v>
      </c>
      <c r="D36" s="48" t="s">
        <v>360</v>
      </c>
      <c r="E36" s="49"/>
      <c r="F36" s="49" t="s">
        <v>652</v>
      </c>
      <c r="G36" s="50">
        <v>29068</v>
      </c>
      <c r="H36" s="50">
        <v>29190</v>
      </c>
      <c r="I36" s="40" t="s">
        <v>486</v>
      </c>
      <c r="K36" s="11">
        <v>40725</v>
      </c>
      <c r="L36" s="74">
        <v>41090</v>
      </c>
      <c r="M36" t="s">
        <v>704</v>
      </c>
      <c r="N36" t="str">
        <f t="shared" si="2"/>
        <v>1979/1980</v>
      </c>
      <c r="O36">
        <f t="shared" si="3"/>
        <v>4</v>
      </c>
      <c r="P36" t="str">
        <f t="shared" si="4"/>
        <v>1979/1980</v>
      </c>
      <c r="Q36">
        <f t="shared" si="1"/>
        <v>1</v>
      </c>
      <c r="R36">
        <f t="shared" si="5"/>
        <v>35</v>
      </c>
    </row>
    <row r="37" spans="1:18">
      <c r="A37" t="s">
        <v>473</v>
      </c>
      <c r="B37" s="22" t="s">
        <v>232</v>
      </c>
      <c r="C37" s="48" t="s">
        <v>347</v>
      </c>
      <c r="D37" s="48" t="s">
        <v>369</v>
      </c>
      <c r="E37" s="49"/>
      <c r="F37" s="49" t="s">
        <v>652</v>
      </c>
      <c r="G37" s="50">
        <v>29068</v>
      </c>
      <c r="H37" s="50">
        <v>32629</v>
      </c>
      <c r="I37" s="40" t="s">
        <v>486</v>
      </c>
      <c r="K37" s="11">
        <v>41091</v>
      </c>
      <c r="L37" s="74">
        <v>41455</v>
      </c>
      <c r="M37" t="s">
        <v>705</v>
      </c>
      <c r="N37" t="str">
        <f t="shared" si="2"/>
        <v>1979/1980</v>
      </c>
      <c r="O37">
        <f t="shared" si="3"/>
        <v>2</v>
      </c>
      <c r="P37" t="str">
        <f t="shared" si="4"/>
        <v>1988/1989</v>
      </c>
      <c r="Q37">
        <f t="shared" si="1"/>
        <v>0</v>
      </c>
      <c r="R37">
        <f t="shared" si="5"/>
        <v>37</v>
      </c>
    </row>
    <row r="38" spans="1:18">
      <c r="A38" t="s">
        <v>473</v>
      </c>
      <c r="B38" s="22" t="s">
        <v>264</v>
      </c>
      <c r="C38" s="48" t="s">
        <v>386</v>
      </c>
      <c r="D38" s="48" t="s">
        <v>362</v>
      </c>
      <c r="E38" s="49"/>
      <c r="F38" s="49"/>
      <c r="G38" s="50">
        <v>29129</v>
      </c>
      <c r="H38" s="50">
        <v>29768</v>
      </c>
      <c r="I38" s="47" t="s">
        <v>262</v>
      </c>
      <c r="K38" s="11">
        <v>41456</v>
      </c>
      <c r="L38" s="74">
        <v>41820</v>
      </c>
      <c r="M38" t="s">
        <v>706</v>
      </c>
      <c r="N38" t="str">
        <f t="shared" si="2"/>
        <v>1979/1980</v>
      </c>
      <c r="O38">
        <f t="shared" si="3"/>
        <v>4</v>
      </c>
      <c r="P38" t="str">
        <f t="shared" si="4"/>
        <v>1981/1982</v>
      </c>
      <c r="Q38">
        <f t="shared" si="1"/>
        <v>4</v>
      </c>
      <c r="R38">
        <f t="shared" si="5"/>
        <v>37</v>
      </c>
    </row>
    <row r="39" spans="1:18">
      <c r="A39" t="s">
        <v>473</v>
      </c>
      <c r="B39" s="22" t="s">
        <v>267</v>
      </c>
      <c r="C39" s="48" t="s">
        <v>387</v>
      </c>
      <c r="D39" s="35" t="s">
        <v>480</v>
      </c>
      <c r="E39" s="49"/>
      <c r="F39" s="49"/>
      <c r="G39" s="50">
        <v>29160</v>
      </c>
      <c r="H39" s="50">
        <v>29830</v>
      </c>
      <c r="I39" s="47" t="s">
        <v>268</v>
      </c>
      <c r="K39" s="11">
        <v>41821</v>
      </c>
      <c r="L39" s="74">
        <v>42185</v>
      </c>
      <c r="M39" t="s">
        <v>707</v>
      </c>
      <c r="N39" t="str">
        <f t="shared" si="2"/>
        <v>1979/1980</v>
      </c>
      <c r="O39">
        <f t="shared" si="3"/>
        <v>3</v>
      </c>
      <c r="P39" t="str">
        <f t="shared" si="4"/>
        <v>1981/1982</v>
      </c>
      <c r="Q39">
        <f t="shared" si="1"/>
        <v>1</v>
      </c>
      <c r="R39">
        <f t="shared" si="5"/>
        <v>39</v>
      </c>
    </row>
    <row r="40" spans="1:18">
      <c r="A40" t="s">
        <v>473</v>
      </c>
      <c r="B40" s="22" t="s">
        <v>271</v>
      </c>
      <c r="C40" s="48" t="s">
        <v>478</v>
      </c>
      <c r="D40" s="35" t="s">
        <v>421</v>
      </c>
      <c r="E40" s="49" t="s">
        <v>376</v>
      </c>
      <c r="F40" s="49"/>
      <c r="G40" s="50">
        <v>29160</v>
      </c>
      <c r="H40" s="51">
        <v>32964</v>
      </c>
      <c r="I40" s="47" t="s">
        <v>258</v>
      </c>
      <c r="K40" s="11">
        <v>42186</v>
      </c>
      <c r="L40" s="74">
        <v>42551</v>
      </c>
      <c r="M40" t="s">
        <v>708</v>
      </c>
      <c r="N40" t="str">
        <f t="shared" si="2"/>
        <v>1979/1980</v>
      </c>
      <c r="O40">
        <f t="shared" si="3"/>
        <v>3</v>
      </c>
      <c r="P40" t="str">
        <f t="shared" si="4"/>
        <v>1989/1990</v>
      </c>
      <c r="Q40">
        <f t="shared" si="1"/>
        <v>3</v>
      </c>
      <c r="R40">
        <f t="shared" si="5"/>
        <v>39</v>
      </c>
    </row>
    <row r="41" spans="1:18">
      <c r="A41" t="s">
        <v>473</v>
      </c>
      <c r="B41" s="22" t="s">
        <v>270</v>
      </c>
      <c r="C41" s="48" t="s">
        <v>389</v>
      </c>
      <c r="D41" s="48" t="s">
        <v>420</v>
      </c>
      <c r="E41" s="49"/>
      <c r="F41" s="49"/>
      <c r="G41" s="50">
        <v>29160</v>
      </c>
      <c r="H41" s="50">
        <v>31017</v>
      </c>
      <c r="I41" s="47" t="s">
        <v>258</v>
      </c>
      <c r="K41" s="11">
        <v>42552</v>
      </c>
      <c r="L41" s="74">
        <v>42916</v>
      </c>
      <c r="M41" t="s">
        <v>709</v>
      </c>
      <c r="N41" t="str">
        <f t="shared" si="2"/>
        <v>1979/1980</v>
      </c>
      <c r="O41">
        <f t="shared" si="3"/>
        <v>1</v>
      </c>
      <c r="P41" t="str">
        <f t="shared" si="4"/>
        <v>1984/1985</v>
      </c>
      <c r="Q41">
        <f t="shared" si="1"/>
        <v>0</v>
      </c>
      <c r="R41">
        <f t="shared" si="5"/>
        <v>40</v>
      </c>
    </row>
    <row r="42" spans="1:18">
      <c r="A42" t="s">
        <v>473</v>
      </c>
      <c r="B42" s="22" t="s">
        <v>272</v>
      </c>
      <c r="C42" s="48" t="s">
        <v>390</v>
      </c>
      <c r="D42" s="48" t="s">
        <v>422</v>
      </c>
      <c r="E42" s="49"/>
      <c r="F42" s="49"/>
      <c r="G42" s="50">
        <v>29160</v>
      </c>
      <c r="H42" s="50">
        <v>31444</v>
      </c>
      <c r="I42" s="47" t="s">
        <v>273</v>
      </c>
      <c r="K42" s="11">
        <v>42917</v>
      </c>
      <c r="L42" s="74">
        <v>43281</v>
      </c>
      <c r="M42" t="s">
        <v>710</v>
      </c>
      <c r="N42" t="str">
        <f t="shared" si="2"/>
        <v>1979/1980</v>
      </c>
      <c r="O42">
        <f t="shared" si="3"/>
        <v>0</v>
      </c>
      <c r="P42" t="str">
        <f t="shared" si="4"/>
        <v>1985/1986</v>
      </c>
      <c r="Q42">
        <f t="shared" si="1"/>
        <v>11</v>
      </c>
      <c r="R42">
        <f t="shared" si="5"/>
        <v>29</v>
      </c>
    </row>
    <row r="43" spans="1:18">
      <c r="A43" s="7" t="s">
        <v>473</v>
      </c>
      <c r="B43" s="29" t="s">
        <v>269</v>
      </c>
      <c r="C43" s="48" t="s">
        <v>388</v>
      </c>
      <c r="D43" s="48" t="s">
        <v>419</v>
      </c>
      <c r="E43" s="54" t="s">
        <v>656</v>
      </c>
      <c r="F43" s="54"/>
      <c r="G43" s="53">
        <v>29160</v>
      </c>
      <c r="H43" s="53">
        <v>29556</v>
      </c>
      <c r="I43" s="48" t="s">
        <v>268</v>
      </c>
      <c r="J43" s="25" t="s">
        <v>304</v>
      </c>
      <c r="K43" s="11">
        <v>43282</v>
      </c>
      <c r="L43" s="74">
        <v>43646</v>
      </c>
      <c r="M43" t="s">
        <v>721</v>
      </c>
      <c r="N43" t="str">
        <f t="shared" si="2"/>
        <v>1979/1980</v>
      </c>
      <c r="O43">
        <f>COUNTIF(N$2:N$185,M43)</f>
        <v>1</v>
      </c>
      <c r="P43" t="str">
        <f t="shared" si="4"/>
        <v>1980/1981</v>
      </c>
      <c r="Q43">
        <f>COUNTIF(P$2:P$185,M43)</f>
        <v>1</v>
      </c>
      <c r="R43">
        <f t="shared" si="5"/>
        <v>29</v>
      </c>
    </row>
    <row r="44" spans="1:18">
      <c r="A44" t="s">
        <v>473</v>
      </c>
      <c r="B44" s="22" t="s">
        <v>265</v>
      </c>
      <c r="C44" s="48" t="s">
        <v>469</v>
      </c>
      <c r="D44" s="48" t="s">
        <v>418</v>
      </c>
      <c r="E44" s="49" t="s">
        <v>376</v>
      </c>
      <c r="F44" s="49"/>
      <c r="G44" s="50">
        <v>29160</v>
      </c>
      <c r="H44" s="50">
        <v>30164</v>
      </c>
      <c r="I44" s="47" t="s">
        <v>266</v>
      </c>
      <c r="K44" s="68">
        <v>43647</v>
      </c>
      <c r="L44" s="75">
        <v>44012</v>
      </c>
      <c r="M44" s="69" t="s">
        <v>726</v>
      </c>
      <c r="N44" t="str">
        <f t="shared" si="2"/>
        <v>1979/1980</v>
      </c>
      <c r="O44">
        <f>COUNTIF(N$2:N$185,M44)</f>
        <v>5</v>
      </c>
      <c r="P44" t="str">
        <f t="shared" si="4"/>
        <v>1982/1983</v>
      </c>
      <c r="Q44">
        <f t="shared" ref="Q44:Q45" si="6">COUNTIF(P$2:P$185,M44)</f>
        <v>0</v>
      </c>
      <c r="R44">
        <f t="shared" si="5"/>
        <v>34</v>
      </c>
    </row>
    <row r="45" spans="1:18">
      <c r="A45" t="s">
        <v>473</v>
      </c>
      <c r="B45" s="22" t="s">
        <v>274</v>
      </c>
      <c r="C45" s="48" t="s">
        <v>391</v>
      </c>
      <c r="D45" s="48" t="s">
        <v>423</v>
      </c>
      <c r="E45" s="49"/>
      <c r="F45" s="49"/>
      <c r="G45" s="50">
        <v>29342</v>
      </c>
      <c r="H45" s="50">
        <v>29556</v>
      </c>
      <c r="I45" s="47" t="s">
        <v>275</v>
      </c>
      <c r="K45" s="63" t="s">
        <v>486</v>
      </c>
      <c r="L45" s="76" t="s">
        <v>486</v>
      </c>
      <c r="M45" s="49" t="s">
        <v>486</v>
      </c>
      <c r="N45" t="str">
        <f t="shared" si="2"/>
        <v>1979/1980</v>
      </c>
      <c r="O45">
        <f>COUNTIF(N$2:N$175,M45)</f>
        <v>0</v>
      </c>
      <c r="P45" t="str">
        <f t="shared" si="4"/>
        <v>1980/1981</v>
      </c>
      <c r="Q45">
        <f t="shared" si="6"/>
        <v>0</v>
      </c>
      <c r="R45">
        <f>O46-Q46</f>
        <v>32</v>
      </c>
    </row>
    <row r="46" spans="1:18">
      <c r="A46" t="s">
        <v>473</v>
      </c>
      <c r="B46" s="25" t="s">
        <v>276</v>
      </c>
      <c r="C46" s="48" t="s">
        <v>468</v>
      </c>
      <c r="D46" s="48" t="s">
        <v>417</v>
      </c>
      <c r="E46" s="49" t="s">
        <v>376</v>
      </c>
      <c r="F46" s="49" t="s">
        <v>656</v>
      </c>
      <c r="G46" s="50">
        <v>29526</v>
      </c>
      <c r="H46" s="50">
        <v>31352</v>
      </c>
      <c r="I46" s="40" t="s">
        <v>587</v>
      </c>
      <c r="J46" s="25" t="s">
        <v>277</v>
      </c>
      <c r="N46" t="str">
        <f t="shared" si="2"/>
        <v>1980/1981</v>
      </c>
      <c r="O46">
        <f>SUM(O2:O44)</f>
        <v>179</v>
      </c>
      <c r="P46" t="str">
        <f t="shared" si="4"/>
        <v>1985/1986</v>
      </c>
      <c r="Q46">
        <f>SUM(Q2:Q44)</f>
        <v>147</v>
      </c>
      <c r="R46">
        <f>O46-Q46</f>
        <v>32</v>
      </c>
    </row>
    <row r="47" spans="1:18">
      <c r="A47" t="s">
        <v>473</v>
      </c>
      <c r="B47" s="22" t="s">
        <v>278</v>
      </c>
      <c r="C47" s="48" t="s">
        <v>392</v>
      </c>
      <c r="D47" s="48" t="s">
        <v>367</v>
      </c>
      <c r="E47" s="49"/>
      <c r="F47" s="49"/>
      <c r="G47" s="50">
        <v>29677</v>
      </c>
      <c r="H47" s="50">
        <v>32690</v>
      </c>
      <c r="I47" s="47" t="s">
        <v>279</v>
      </c>
      <c r="N47" t="str">
        <f t="shared" si="2"/>
        <v>1980/1981</v>
      </c>
      <c r="P47" t="str">
        <f t="shared" si="4"/>
        <v>1989/1990</v>
      </c>
    </row>
    <row r="48" spans="1:18" s="6" customFormat="1">
      <c r="A48" t="s">
        <v>473</v>
      </c>
      <c r="B48" s="22" t="s">
        <v>280</v>
      </c>
      <c r="C48" s="48" t="s">
        <v>393</v>
      </c>
      <c r="D48" s="48" t="s">
        <v>424</v>
      </c>
      <c r="E48" s="49"/>
      <c r="F48" s="49"/>
      <c r="G48" s="50">
        <v>29707</v>
      </c>
      <c r="H48" s="50">
        <v>29983</v>
      </c>
      <c r="I48" s="47" t="s">
        <v>246</v>
      </c>
      <c r="J48" s="25"/>
      <c r="L48" s="78"/>
      <c r="N48" t="str">
        <f t="shared" si="2"/>
        <v>1980/1981</v>
      </c>
      <c r="P48" t="str">
        <f t="shared" si="4"/>
        <v>1981/1982</v>
      </c>
    </row>
    <row r="49" spans="1:16">
      <c r="A49" t="s">
        <v>473</v>
      </c>
      <c r="B49" s="22" t="s">
        <v>281</v>
      </c>
      <c r="C49" s="48" t="s">
        <v>394</v>
      </c>
      <c r="D49" s="48" t="s">
        <v>425</v>
      </c>
      <c r="E49" s="49"/>
      <c r="F49" s="49"/>
      <c r="G49" s="50">
        <v>29860</v>
      </c>
      <c r="H49" s="50">
        <v>33390</v>
      </c>
      <c r="I49" s="47" t="s">
        <v>282</v>
      </c>
      <c r="N49" t="str">
        <f t="shared" si="2"/>
        <v>1981/1982</v>
      </c>
      <c r="P49" t="str">
        <f t="shared" si="4"/>
        <v>1990/1991</v>
      </c>
    </row>
    <row r="50" spans="1:16">
      <c r="A50" t="s">
        <v>473</v>
      </c>
      <c r="B50" s="22" t="s">
        <v>284</v>
      </c>
      <c r="C50" s="48" t="s">
        <v>396</v>
      </c>
      <c r="D50" s="48" t="s">
        <v>427</v>
      </c>
      <c r="E50" s="49"/>
      <c r="F50" s="49"/>
      <c r="G50" s="50">
        <v>29891</v>
      </c>
      <c r="H50" s="50">
        <v>31868</v>
      </c>
      <c r="I50" s="47" t="s">
        <v>279</v>
      </c>
      <c r="N50" t="str">
        <f t="shared" si="2"/>
        <v>1981/1982</v>
      </c>
      <c r="P50" t="str">
        <f t="shared" si="4"/>
        <v>1986/1987</v>
      </c>
    </row>
    <row r="51" spans="1:16" s="40" customFormat="1">
      <c r="A51" t="s">
        <v>473</v>
      </c>
      <c r="B51" s="22" t="s">
        <v>283</v>
      </c>
      <c r="C51" s="48" t="s">
        <v>395</v>
      </c>
      <c r="D51" s="48" t="s">
        <v>426</v>
      </c>
      <c r="E51" s="49"/>
      <c r="F51" s="49"/>
      <c r="G51" s="50">
        <v>29891</v>
      </c>
      <c r="H51" s="50">
        <v>30926</v>
      </c>
      <c r="I51" s="47" t="s">
        <v>262</v>
      </c>
      <c r="J51" s="25"/>
      <c r="L51" s="77"/>
      <c r="N51" t="str">
        <f t="shared" si="2"/>
        <v>1981/1982</v>
      </c>
      <c r="P51" t="str">
        <f t="shared" si="4"/>
        <v>1984/1985</v>
      </c>
    </row>
    <row r="52" spans="1:16">
      <c r="A52" t="s">
        <v>473</v>
      </c>
      <c r="B52" s="22" t="s">
        <v>285</v>
      </c>
      <c r="C52" s="48" t="s">
        <v>467</v>
      </c>
      <c r="D52" s="48" t="s">
        <v>428</v>
      </c>
      <c r="E52" s="49" t="s">
        <v>376</v>
      </c>
      <c r="F52" s="49"/>
      <c r="G52" s="50">
        <v>29921</v>
      </c>
      <c r="H52" s="50">
        <v>41913</v>
      </c>
      <c r="I52" s="47" t="s">
        <v>262</v>
      </c>
      <c r="N52" t="str">
        <f t="shared" si="2"/>
        <v>1981/1982</v>
      </c>
      <c r="P52" t="str">
        <f t="shared" si="4"/>
        <v>2014/2015</v>
      </c>
    </row>
    <row r="53" spans="1:16">
      <c r="A53" s="2" t="s">
        <v>473</v>
      </c>
      <c r="B53" s="24" t="s">
        <v>234</v>
      </c>
      <c r="C53" s="48" t="s">
        <v>349</v>
      </c>
      <c r="D53" s="48" t="s">
        <v>371</v>
      </c>
      <c r="E53" s="43" t="s">
        <v>607</v>
      </c>
      <c r="F53" s="43" t="s">
        <v>652</v>
      </c>
      <c r="G53" s="50">
        <v>29921</v>
      </c>
      <c r="H53" s="50"/>
      <c r="I53" s="40" t="s">
        <v>286</v>
      </c>
      <c r="N53" t="str">
        <f t="shared" si="2"/>
        <v>1981/1982</v>
      </c>
      <c r="P53" t="e">
        <f t="shared" si="4"/>
        <v>#N/A</v>
      </c>
    </row>
    <row r="54" spans="1:16">
      <c r="A54" t="s">
        <v>473</v>
      </c>
      <c r="B54" s="22" t="s">
        <v>287</v>
      </c>
      <c r="C54" s="48" t="s">
        <v>397</v>
      </c>
      <c r="D54" s="48" t="s">
        <v>429</v>
      </c>
      <c r="E54" s="49"/>
      <c r="F54" s="49"/>
      <c r="G54" s="50">
        <v>30072</v>
      </c>
      <c r="H54" s="50">
        <v>30164</v>
      </c>
      <c r="I54" s="47" t="s">
        <v>288</v>
      </c>
      <c r="N54" t="str">
        <f t="shared" si="2"/>
        <v>1981/1982</v>
      </c>
      <c r="P54" t="str">
        <f t="shared" si="4"/>
        <v>1982/1983</v>
      </c>
    </row>
    <row r="55" spans="1:16">
      <c r="A55" s="40" t="s">
        <v>473</v>
      </c>
      <c r="B55" s="22" t="s">
        <v>289</v>
      </c>
      <c r="C55" s="48" t="s">
        <v>398</v>
      </c>
      <c r="D55" s="48" t="s">
        <v>430</v>
      </c>
      <c r="E55" s="52"/>
      <c r="F55" s="44"/>
      <c r="G55" s="53">
        <v>30256</v>
      </c>
      <c r="H55" s="53">
        <v>33025</v>
      </c>
      <c r="I55" s="47" t="s">
        <v>262</v>
      </c>
      <c r="N55" t="str">
        <f t="shared" si="2"/>
        <v>1982/1983</v>
      </c>
      <c r="P55" t="str">
        <f t="shared" si="4"/>
        <v>1989/1990</v>
      </c>
    </row>
    <row r="56" spans="1:16">
      <c r="A56" t="s">
        <v>473</v>
      </c>
      <c r="B56" s="22" t="s">
        <v>292</v>
      </c>
      <c r="C56" s="48" t="s">
        <v>400</v>
      </c>
      <c r="D56" s="48" t="s">
        <v>432</v>
      </c>
      <c r="E56" s="54"/>
      <c r="F56" s="54"/>
      <c r="G56" s="53">
        <v>30317</v>
      </c>
      <c r="H56" s="53">
        <v>34304</v>
      </c>
      <c r="I56" s="48" t="s">
        <v>819</v>
      </c>
      <c r="N56" t="str">
        <f t="shared" si="2"/>
        <v>1982/1983</v>
      </c>
      <c r="P56" t="str">
        <f t="shared" si="4"/>
        <v>1993/1994</v>
      </c>
    </row>
    <row r="57" spans="1:16">
      <c r="A57" t="s">
        <v>473</v>
      </c>
      <c r="B57" s="22" t="s">
        <v>290</v>
      </c>
      <c r="C57" s="48" t="s">
        <v>399</v>
      </c>
      <c r="D57" s="48" t="s">
        <v>431</v>
      </c>
      <c r="E57" s="49"/>
      <c r="F57" s="49"/>
      <c r="G57" s="50">
        <v>30317</v>
      </c>
      <c r="H57" s="50">
        <v>30742</v>
      </c>
      <c r="I57" s="47" t="s">
        <v>291</v>
      </c>
      <c r="N57" t="str">
        <f t="shared" si="2"/>
        <v>1982/1983</v>
      </c>
      <c r="P57" t="str">
        <f t="shared" si="4"/>
        <v>1983/1984</v>
      </c>
    </row>
    <row r="58" spans="1:16">
      <c r="A58" t="s">
        <v>473</v>
      </c>
      <c r="B58" s="22" t="s">
        <v>297</v>
      </c>
      <c r="C58" s="48" t="s">
        <v>404</v>
      </c>
      <c r="D58" s="48" t="s">
        <v>436</v>
      </c>
      <c r="E58" s="49"/>
      <c r="F58" s="49"/>
      <c r="G58" s="50">
        <v>30348</v>
      </c>
      <c r="H58" s="50">
        <v>31533</v>
      </c>
      <c r="I58" s="47" t="s">
        <v>291</v>
      </c>
      <c r="N58" t="str">
        <f t="shared" si="2"/>
        <v>1982/1983</v>
      </c>
      <c r="P58" t="str">
        <f t="shared" si="4"/>
        <v>1985/1986</v>
      </c>
    </row>
    <row r="59" spans="1:16">
      <c r="A59" t="s">
        <v>473</v>
      </c>
      <c r="B59" s="22" t="s">
        <v>296</v>
      </c>
      <c r="C59" s="48" t="s">
        <v>403</v>
      </c>
      <c r="D59" s="48" t="s">
        <v>435</v>
      </c>
      <c r="E59" s="49"/>
      <c r="F59" s="49"/>
      <c r="G59" s="50">
        <v>30348</v>
      </c>
      <c r="H59" s="53">
        <v>37347</v>
      </c>
      <c r="I59" s="47" t="s">
        <v>291</v>
      </c>
      <c r="K59" s="30"/>
      <c r="L59" s="78"/>
      <c r="N59" t="str">
        <f t="shared" si="2"/>
        <v>1982/1983</v>
      </c>
      <c r="P59" t="str">
        <f t="shared" si="4"/>
        <v>2001/2002</v>
      </c>
    </row>
    <row r="60" spans="1:16">
      <c r="A60" t="s">
        <v>473</v>
      </c>
      <c r="B60" s="22" t="s">
        <v>295</v>
      </c>
      <c r="C60" s="48" t="s">
        <v>402</v>
      </c>
      <c r="D60" s="48" t="s">
        <v>434</v>
      </c>
      <c r="E60" s="49"/>
      <c r="F60" s="49"/>
      <c r="G60" s="50">
        <v>30348</v>
      </c>
      <c r="H60" s="50">
        <v>33208</v>
      </c>
      <c r="I60" s="47" t="s">
        <v>275</v>
      </c>
      <c r="K60" s="6"/>
      <c r="L60" s="78"/>
      <c r="N60" t="str">
        <f t="shared" si="2"/>
        <v>1982/1983</v>
      </c>
      <c r="P60" t="str">
        <f t="shared" si="4"/>
        <v>1990/1991</v>
      </c>
    </row>
    <row r="61" spans="1:16">
      <c r="A61" t="s">
        <v>473</v>
      </c>
      <c r="B61" s="22" t="s">
        <v>294</v>
      </c>
      <c r="C61" s="48" t="s">
        <v>401</v>
      </c>
      <c r="D61" s="48" t="s">
        <v>433</v>
      </c>
      <c r="E61" s="49"/>
      <c r="F61" s="49"/>
      <c r="G61" s="50">
        <v>30348</v>
      </c>
      <c r="H61" s="50">
        <v>30895</v>
      </c>
      <c r="I61" s="40" t="s">
        <v>589</v>
      </c>
      <c r="K61" s="30"/>
      <c r="L61" s="79"/>
      <c r="N61" t="str">
        <f t="shared" si="2"/>
        <v>1982/1983</v>
      </c>
      <c r="P61" t="str">
        <f t="shared" si="4"/>
        <v>1984/1985</v>
      </c>
    </row>
    <row r="62" spans="1:16">
      <c r="A62" t="s">
        <v>473</v>
      </c>
      <c r="B62" s="22" t="s">
        <v>298</v>
      </c>
      <c r="C62" s="48" t="s">
        <v>405</v>
      </c>
      <c r="D62" s="48" t="s">
        <v>428</v>
      </c>
      <c r="E62" s="49"/>
      <c r="F62" s="49"/>
      <c r="G62" s="50">
        <v>30376</v>
      </c>
      <c r="H62" s="50">
        <v>33390</v>
      </c>
      <c r="I62" s="47" t="s">
        <v>282</v>
      </c>
      <c r="N62" t="str">
        <f t="shared" si="2"/>
        <v>1982/1983</v>
      </c>
      <c r="P62" t="str">
        <f t="shared" si="4"/>
        <v>1990/1991</v>
      </c>
    </row>
    <row r="63" spans="1:16">
      <c r="A63" t="s">
        <v>473</v>
      </c>
      <c r="B63" s="22" t="s">
        <v>299</v>
      </c>
      <c r="C63" s="48" t="s">
        <v>406</v>
      </c>
      <c r="D63" s="48" t="s">
        <v>437</v>
      </c>
      <c r="E63" s="49"/>
      <c r="F63" s="49"/>
      <c r="G63" s="50">
        <v>30468</v>
      </c>
      <c r="H63" s="50">
        <v>30834</v>
      </c>
      <c r="I63" s="47" t="s">
        <v>266</v>
      </c>
      <c r="N63" t="str">
        <f t="shared" si="2"/>
        <v>1982/1983</v>
      </c>
      <c r="P63" t="str">
        <f t="shared" si="4"/>
        <v>1983/1984</v>
      </c>
    </row>
    <row r="64" spans="1:16">
      <c r="A64" t="s">
        <v>473</v>
      </c>
      <c r="B64" s="22" t="s">
        <v>302</v>
      </c>
      <c r="C64" s="48" t="s">
        <v>408</v>
      </c>
      <c r="D64" s="35" t="s">
        <v>439</v>
      </c>
      <c r="E64" s="49"/>
      <c r="F64" s="49"/>
      <c r="G64" s="50">
        <v>30529</v>
      </c>
      <c r="H64" s="50">
        <v>30529</v>
      </c>
      <c r="I64" s="47" t="s">
        <v>303</v>
      </c>
      <c r="N64" t="str">
        <f t="shared" si="2"/>
        <v>1983/1984</v>
      </c>
      <c r="P64" t="str">
        <f t="shared" si="4"/>
        <v>1983/1984</v>
      </c>
    </row>
    <row r="65" spans="1:16">
      <c r="A65" t="s">
        <v>473</v>
      </c>
      <c r="B65" s="22" t="s">
        <v>300</v>
      </c>
      <c r="C65" s="48" t="s">
        <v>407</v>
      </c>
      <c r="D65" s="48" t="s">
        <v>438</v>
      </c>
      <c r="E65" s="49"/>
      <c r="F65" s="49"/>
      <c r="G65" s="50">
        <v>30529</v>
      </c>
      <c r="H65" s="50">
        <v>31959</v>
      </c>
      <c r="I65" s="47" t="s">
        <v>301</v>
      </c>
      <c r="N65" t="str">
        <f t="shared" si="2"/>
        <v>1983/1984</v>
      </c>
      <c r="P65" t="str">
        <f t="shared" si="4"/>
        <v>1987/1988</v>
      </c>
    </row>
    <row r="66" spans="1:16">
      <c r="A66" s="7" t="s">
        <v>473</v>
      </c>
      <c r="B66" s="29" t="s">
        <v>269</v>
      </c>
      <c r="C66" s="48" t="s">
        <v>388</v>
      </c>
      <c r="D66" s="48" t="s">
        <v>419</v>
      </c>
      <c r="E66" s="54"/>
      <c r="F66" s="54" t="s">
        <v>652</v>
      </c>
      <c r="G66" s="53">
        <v>30529</v>
      </c>
      <c r="H66" s="53">
        <v>31017</v>
      </c>
      <c r="I66" s="40" t="s">
        <v>486</v>
      </c>
      <c r="N66" t="str">
        <f t="shared" ref="N66:N130" si="7">VLOOKUP( G66,K$2:M$42, 3, TRUE)</f>
        <v>1983/1984</v>
      </c>
      <c r="P66" t="str">
        <f t="shared" ref="P66:P130" si="8">VLOOKUP(H66,$K$2:$M$42, 3, TRUE)</f>
        <v>1984/1985</v>
      </c>
    </row>
    <row r="67" spans="1:16">
      <c r="A67" t="s">
        <v>473</v>
      </c>
      <c r="B67" s="22" t="s">
        <v>305</v>
      </c>
      <c r="C67" s="48" t="s">
        <v>409</v>
      </c>
      <c r="D67" s="48" t="s">
        <v>440</v>
      </c>
      <c r="E67" s="49"/>
      <c r="F67" s="49"/>
      <c r="G67" s="50">
        <v>30621</v>
      </c>
      <c r="H67" s="50">
        <v>31625</v>
      </c>
      <c r="I67" s="47" t="s">
        <v>282</v>
      </c>
      <c r="N67" t="str">
        <f t="shared" si="7"/>
        <v>1983/1984</v>
      </c>
      <c r="P67" t="str">
        <f t="shared" si="8"/>
        <v>1986/1987</v>
      </c>
    </row>
    <row r="68" spans="1:16">
      <c r="A68" t="s">
        <v>473</v>
      </c>
      <c r="B68" s="23" t="s">
        <v>306</v>
      </c>
      <c r="C68" s="58" t="s">
        <v>410</v>
      </c>
      <c r="D68" s="58" t="s">
        <v>441</v>
      </c>
      <c r="E68" s="52"/>
      <c r="F68" s="52"/>
      <c r="G68" s="59">
        <v>30621</v>
      </c>
      <c r="H68" s="59">
        <v>33390</v>
      </c>
      <c r="I68" s="40" t="s">
        <v>252</v>
      </c>
      <c r="N68" t="str">
        <f t="shared" si="7"/>
        <v>1983/1984</v>
      </c>
      <c r="P68" t="str">
        <f t="shared" si="8"/>
        <v>1990/1991</v>
      </c>
    </row>
    <row r="69" spans="1:16">
      <c r="A69" t="s">
        <v>473</v>
      </c>
      <c r="B69" s="22" t="s">
        <v>307</v>
      </c>
      <c r="C69" s="48" t="s">
        <v>442</v>
      </c>
      <c r="D69" s="48" t="s">
        <v>367</v>
      </c>
      <c r="E69" s="49"/>
      <c r="F69" s="49"/>
      <c r="G69" s="50">
        <v>30864</v>
      </c>
      <c r="H69" s="50">
        <v>31352</v>
      </c>
      <c r="I69" s="47" t="s">
        <v>641</v>
      </c>
      <c r="N69" t="str">
        <f t="shared" si="7"/>
        <v>1984/1985</v>
      </c>
      <c r="P69" t="str">
        <f t="shared" si="8"/>
        <v>1985/1986</v>
      </c>
    </row>
    <row r="70" spans="1:16">
      <c r="A70" t="s">
        <v>473</v>
      </c>
      <c r="B70" s="22" t="s">
        <v>308</v>
      </c>
      <c r="C70" s="48" t="s">
        <v>443</v>
      </c>
      <c r="D70" s="48" t="s">
        <v>459</v>
      </c>
      <c r="E70" s="49"/>
      <c r="F70" s="49"/>
      <c r="G70" s="50">
        <v>30956</v>
      </c>
      <c r="H70" s="50">
        <v>32174</v>
      </c>
      <c r="I70" s="40" t="s">
        <v>727</v>
      </c>
      <c r="N70" t="str">
        <f t="shared" si="7"/>
        <v>1984/1985</v>
      </c>
      <c r="P70" t="str">
        <f t="shared" si="8"/>
        <v>1987/1988</v>
      </c>
    </row>
    <row r="71" spans="1:16">
      <c r="A71" t="s">
        <v>473</v>
      </c>
      <c r="B71" s="24" t="s">
        <v>309</v>
      </c>
      <c r="C71" s="48" t="s">
        <v>608</v>
      </c>
      <c r="D71" s="48" t="s">
        <v>460</v>
      </c>
      <c r="E71" s="43" t="s">
        <v>607</v>
      </c>
      <c r="F71" s="43"/>
      <c r="G71" s="50">
        <v>30956</v>
      </c>
      <c r="H71" s="40"/>
      <c r="I71" s="47" t="s">
        <v>310</v>
      </c>
      <c r="N71" t="str">
        <f t="shared" si="7"/>
        <v>1984/1985</v>
      </c>
      <c r="P71" t="e">
        <f t="shared" si="8"/>
        <v>#N/A</v>
      </c>
    </row>
    <row r="72" spans="1:16">
      <c r="A72" s="40" t="s">
        <v>473</v>
      </c>
      <c r="B72" s="22" t="s">
        <v>311</v>
      </c>
      <c r="C72" s="48" t="s">
        <v>483</v>
      </c>
      <c r="D72" s="48" t="s">
        <v>461</v>
      </c>
      <c r="E72" s="49"/>
      <c r="F72" s="49"/>
      <c r="G72" s="50">
        <v>31048</v>
      </c>
      <c r="H72" s="50">
        <v>31564</v>
      </c>
      <c r="I72" s="47" t="s">
        <v>266</v>
      </c>
      <c r="N72" t="str">
        <f t="shared" si="7"/>
        <v>1984/1985</v>
      </c>
      <c r="P72" t="str">
        <f t="shared" si="8"/>
        <v>1985/1986</v>
      </c>
    </row>
    <row r="73" spans="1:16">
      <c r="A73" t="s">
        <v>473</v>
      </c>
      <c r="B73" s="22" t="s">
        <v>312</v>
      </c>
      <c r="C73" s="48" t="s">
        <v>444</v>
      </c>
      <c r="D73" s="48" t="s">
        <v>418</v>
      </c>
      <c r="E73" s="49"/>
      <c r="F73" s="49"/>
      <c r="G73" s="50">
        <v>31107</v>
      </c>
      <c r="H73" s="50">
        <v>31472</v>
      </c>
      <c r="I73" s="47" t="s">
        <v>310</v>
      </c>
      <c r="N73" t="str">
        <f t="shared" si="7"/>
        <v>1984/1985</v>
      </c>
      <c r="P73" t="str">
        <f t="shared" si="8"/>
        <v>1985/1986</v>
      </c>
    </row>
    <row r="74" spans="1:16">
      <c r="A74" t="s">
        <v>473</v>
      </c>
      <c r="B74" s="25" t="s">
        <v>313</v>
      </c>
      <c r="C74" s="48" t="s">
        <v>465</v>
      </c>
      <c r="D74" s="48" t="s">
        <v>462</v>
      </c>
      <c r="E74" s="52"/>
      <c r="F74" s="43" t="s">
        <v>656</v>
      </c>
      <c r="G74" s="50">
        <v>31168</v>
      </c>
      <c r="H74" s="50">
        <v>33725</v>
      </c>
      <c r="I74" s="47" t="s">
        <v>587</v>
      </c>
      <c r="J74" s="25" t="s">
        <v>314</v>
      </c>
      <c r="N74" t="str">
        <f t="shared" si="7"/>
        <v>1984/1985</v>
      </c>
      <c r="P74" t="str">
        <f t="shared" si="8"/>
        <v>1991/1992</v>
      </c>
    </row>
    <row r="75" spans="1:16">
      <c r="A75" t="s">
        <v>473</v>
      </c>
      <c r="B75" s="22" t="s">
        <v>315</v>
      </c>
      <c r="C75" s="48" t="s">
        <v>449</v>
      </c>
      <c r="D75" s="48" t="s">
        <v>423</v>
      </c>
      <c r="E75" s="49"/>
      <c r="F75" s="49"/>
      <c r="G75" s="50">
        <v>31199</v>
      </c>
      <c r="H75" s="50">
        <v>31321</v>
      </c>
      <c r="I75" s="40" t="s">
        <v>589</v>
      </c>
      <c r="N75" t="str">
        <f t="shared" si="7"/>
        <v>1984/1985</v>
      </c>
      <c r="P75" t="str">
        <f t="shared" si="8"/>
        <v>1985/1986</v>
      </c>
    </row>
    <row r="76" spans="1:16">
      <c r="A76" t="s">
        <v>473</v>
      </c>
      <c r="B76" s="22" t="s">
        <v>316</v>
      </c>
      <c r="C76" s="48" t="s">
        <v>450</v>
      </c>
      <c r="D76" s="48" t="s">
        <v>445</v>
      </c>
      <c r="E76" s="49"/>
      <c r="F76" s="49"/>
      <c r="G76" s="50">
        <v>31352</v>
      </c>
      <c r="H76" s="50">
        <v>32051</v>
      </c>
      <c r="I76" s="47" t="s">
        <v>262</v>
      </c>
      <c r="N76" t="str">
        <f t="shared" si="7"/>
        <v>1985/1986</v>
      </c>
      <c r="P76" t="str">
        <f t="shared" si="8"/>
        <v>1987/1988</v>
      </c>
    </row>
    <row r="77" spans="1:16" s="40" customFormat="1">
      <c r="A77" t="s">
        <v>473</v>
      </c>
      <c r="B77" s="22" t="s">
        <v>317</v>
      </c>
      <c r="C77" s="48" t="s">
        <v>451</v>
      </c>
      <c r="D77" s="48" t="s">
        <v>446</v>
      </c>
      <c r="E77" s="49"/>
      <c r="F77" s="49"/>
      <c r="G77" s="50">
        <v>31413</v>
      </c>
      <c r="H77" s="50">
        <v>32994</v>
      </c>
      <c r="I77" s="47" t="s">
        <v>318</v>
      </c>
      <c r="J77" s="25"/>
      <c r="L77" s="77"/>
      <c r="N77" t="str">
        <f t="shared" si="7"/>
        <v>1985/1986</v>
      </c>
      <c r="P77" t="str">
        <f t="shared" si="8"/>
        <v>1989/1990</v>
      </c>
    </row>
    <row r="78" spans="1:16">
      <c r="A78" t="s">
        <v>473</v>
      </c>
      <c r="B78" s="22" t="s">
        <v>319</v>
      </c>
      <c r="C78" s="48" t="s">
        <v>452</v>
      </c>
      <c r="D78" s="48" t="s">
        <v>362</v>
      </c>
      <c r="E78" s="49"/>
      <c r="F78" s="49"/>
      <c r="G78" s="50">
        <v>31444</v>
      </c>
      <c r="H78" s="50">
        <v>35246</v>
      </c>
      <c r="I78" s="47" t="s">
        <v>262</v>
      </c>
      <c r="N78" t="str">
        <f t="shared" si="7"/>
        <v>1985/1986</v>
      </c>
      <c r="P78" t="str">
        <f t="shared" si="8"/>
        <v>1995/1996</v>
      </c>
    </row>
    <row r="79" spans="1:16">
      <c r="A79" t="s">
        <v>473</v>
      </c>
      <c r="B79" s="22" t="s">
        <v>320</v>
      </c>
      <c r="C79" s="48" t="s">
        <v>453</v>
      </c>
      <c r="D79" s="48" t="s">
        <v>362</v>
      </c>
      <c r="E79" s="49"/>
      <c r="F79" s="49"/>
      <c r="G79" s="50">
        <v>31503</v>
      </c>
      <c r="H79" s="50">
        <v>38808</v>
      </c>
      <c r="I79" s="47" t="s">
        <v>321</v>
      </c>
      <c r="N79" t="str">
        <f t="shared" si="7"/>
        <v>1985/1986</v>
      </c>
      <c r="P79" t="str">
        <f t="shared" si="8"/>
        <v>2005/2006</v>
      </c>
    </row>
    <row r="80" spans="1:16">
      <c r="A80" t="s">
        <v>473</v>
      </c>
      <c r="B80" s="22" t="s">
        <v>322</v>
      </c>
      <c r="C80" s="48" t="s">
        <v>454</v>
      </c>
      <c r="D80" s="48" t="s">
        <v>374</v>
      </c>
      <c r="E80" s="49"/>
      <c r="F80" s="49"/>
      <c r="G80" s="50">
        <v>31503</v>
      </c>
      <c r="H80" s="50">
        <v>33390</v>
      </c>
      <c r="I80" s="40" t="s">
        <v>486</v>
      </c>
      <c r="N80" t="str">
        <f t="shared" si="7"/>
        <v>1985/1986</v>
      </c>
      <c r="P80" t="str">
        <f t="shared" si="8"/>
        <v>1990/1991</v>
      </c>
    </row>
    <row r="81" spans="1:16">
      <c r="A81" t="s">
        <v>473</v>
      </c>
      <c r="B81" s="22" t="s">
        <v>323</v>
      </c>
      <c r="C81" s="48" t="s">
        <v>455</v>
      </c>
      <c r="D81" s="48" t="s">
        <v>362</v>
      </c>
      <c r="E81" s="52"/>
      <c r="F81" s="43"/>
      <c r="G81" s="50">
        <v>31533</v>
      </c>
      <c r="H81" s="50">
        <v>31898</v>
      </c>
      <c r="I81" s="40" t="s">
        <v>589</v>
      </c>
      <c r="N81" t="str">
        <f t="shared" si="7"/>
        <v>1985/1986</v>
      </c>
      <c r="P81" t="str">
        <f t="shared" si="8"/>
        <v>1986/1987</v>
      </c>
    </row>
    <row r="82" spans="1:16">
      <c r="A82" t="s">
        <v>473</v>
      </c>
      <c r="B82" s="22" t="s">
        <v>324</v>
      </c>
      <c r="C82" s="48" t="s">
        <v>456</v>
      </c>
      <c r="D82" s="48" t="s">
        <v>447</v>
      </c>
      <c r="E82" s="49"/>
      <c r="F82" s="49"/>
      <c r="G82" s="50">
        <v>31533</v>
      </c>
      <c r="H82" s="50">
        <v>32813</v>
      </c>
      <c r="I82" s="40" t="s">
        <v>589</v>
      </c>
      <c r="N82" t="str">
        <f t="shared" si="7"/>
        <v>1985/1986</v>
      </c>
      <c r="P82" t="str">
        <f t="shared" si="8"/>
        <v>1989/1990</v>
      </c>
    </row>
    <row r="83" spans="1:16">
      <c r="A83" t="s">
        <v>473</v>
      </c>
      <c r="B83" s="22" t="s">
        <v>325</v>
      </c>
      <c r="C83" s="48" t="s">
        <v>457</v>
      </c>
      <c r="D83" s="48" t="s">
        <v>359</v>
      </c>
      <c r="E83" s="49"/>
      <c r="F83" s="49"/>
      <c r="G83" s="50">
        <v>31625</v>
      </c>
      <c r="H83" s="50">
        <v>39600</v>
      </c>
      <c r="I83" s="47" t="s">
        <v>326</v>
      </c>
      <c r="N83" t="str">
        <f t="shared" si="7"/>
        <v>1986/1987</v>
      </c>
      <c r="P83" t="str">
        <f t="shared" si="8"/>
        <v>2007/2008</v>
      </c>
    </row>
    <row r="84" spans="1:16">
      <c r="A84" t="s">
        <v>473</v>
      </c>
      <c r="B84" s="22" t="s">
        <v>327</v>
      </c>
      <c r="C84" s="48" t="s">
        <v>466</v>
      </c>
      <c r="D84" s="48" t="s">
        <v>448</v>
      </c>
      <c r="E84" s="49"/>
      <c r="F84" s="49"/>
      <c r="G84" s="50">
        <v>31747</v>
      </c>
      <c r="H84" s="50">
        <v>32325</v>
      </c>
      <c r="I84" s="47" t="s">
        <v>326</v>
      </c>
      <c r="N84" t="str">
        <f t="shared" si="7"/>
        <v>1986/1987</v>
      </c>
      <c r="P84" t="str">
        <f t="shared" si="8"/>
        <v>1988/1989</v>
      </c>
    </row>
    <row r="85" spans="1:16">
      <c r="A85" t="s">
        <v>472</v>
      </c>
      <c r="B85" s="32" t="s">
        <v>71</v>
      </c>
      <c r="C85" s="35" t="s">
        <v>572</v>
      </c>
      <c r="D85" s="35" t="s">
        <v>514</v>
      </c>
      <c r="E85" s="43"/>
      <c r="F85" s="43"/>
      <c r="G85" s="37">
        <v>31778</v>
      </c>
      <c r="H85" s="38">
        <v>34425</v>
      </c>
      <c r="I85" s="40" t="s">
        <v>486</v>
      </c>
      <c r="N85" t="str">
        <f t="shared" si="7"/>
        <v>1986/1987</v>
      </c>
      <c r="P85" t="str">
        <f t="shared" si="8"/>
        <v>1993/1994</v>
      </c>
    </row>
    <row r="86" spans="1:16">
      <c r="A86" t="s">
        <v>473</v>
      </c>
      <c r="B86" s="22" t="s">
        <v>328</v>
      </c>
      <c r="C86" s="48" t="s">
        <v>402</v>
      </c>
      <c r="D86" s="48" t="s">
        <v>463</v>
      </c>
      <c r="E86" s="49"/>
      <c r="F86" s="49"/>
      <c r="G86" s="50">
        <v>31837</v>
      </c>
      <c r="H86" s="50">
        <v>34090</v>
      </c>
      <c r="I86" s="40" t="s">
        <v>589</v>
      </c>
      <c r="N86" t="str">
        <f t="shared" si="7"/>
        <v>1986/1987</v>
      </c>
      <c r="P86" t="str">
        <f t="shared" si="8"/>
        <v>1992/1993</v>
      </c>
    </row>
    <row r="87" spans="1:16">
      <c r="A87" t="s">
        <v>473</v>
      </c>
      <c r="B87" s="22" t="s">
        <v>329</v>
      </c>
      <c r="C87" s="48" t="s">
        <v>458</v>
      </c>
      <c r="D87" s="48" t="s">
        <v>364</v>
      </c>
      <c r="E87" s="49"/>
      <c r="F87" s="49"/>
      <c r="G87" s="50">
        <v>31898</v>
      </c>
      <c r="H87" s="50">
        <v>35217</v>
      </c>
      <c r="I87" s="47" t="s">
        <v>330</v>
      </c>
      <c r="N87" t="str">
        <f t="shared" si="7"/>
        <v>1986/1987</v>
      </c>
      <c r="P87" t="str">
        <f>VLOOKUP(H87,$K$2:$M$44, 3, TRUE)</f>
        <v>1995/1996</v>
      </c>
    </row>
    <row r="88" spans="1:16">
      <c r="A88" t="s">
        <v>473</v>
      </c>
      <c r="B88" s="25" t="s">
        <v>331</v>
      </c>
      <c r="C88" s="55" t="s">
        <v>402</v>
      </c>
      <c r="D88" s="55" t="s">
        <v>464</v>
      </c>
      <c r="E88" s="56" t="s">
        <v>656</v>
      </c>
      <c r="F88" s="56" t="s">
        <v>657</v>
      </c>
      <c r="G88" s="57">
        <v>31929</v>
      </c>
      <c r="H88" s="57">
        <v>35156</v>
      </c>
      <c r="I88" s="47" t="s">
        <v>587</v>
      </c>
      <c r="J88" s="25" t="s">
        <v>332</v>
      </c>
      <c r="N88" t="str">
        <f t="shared" si="7"/>
        <v>1986/1987</v>
      </c>
      <c r="P88" t="str">
        <f t="shared" si="8"/>
        <v>1995/1996</v>
      </c>
    </row>
    <row r="89" spans="1:16">
      <c r="A89" t="s">
        <v>472</v>
      </c>
      <c r="B89" s="32" t="s">
        <v>73</v>
      </c>
      <c r="C89" s="35" t="s">
        <v>466</v>
      </c>
      <c r="D89" s="35" t="s">
        <v>488</v>
      </c>
      <c r="E89" s="43"/>
      <c r="F89" s="43"/>
      <c r="G89" s="37">
        <v>32143</v>
      </c>
      <c r="H89" s="38">
        <v>33329</v>
      </c>
      <c r="I89" s="40" t="s">
        <v>486</v>
      </c>
      <c r="N89" t="str">
        <f t="shared" si="7"/>
        <v>1987/1988</v>
      </c>
      <c r="P89" t="str">
        <f t="shared" si="8"/>
        <v>1990/1991</v>
      </c>
    </row>
    <row r="90" spans="1:16">
      <c r="A90" t="s">
        <v>472</v>
      </c>
      <c r="B90" s="32" t="s">
        <v>74</v>
      </c>
      <c r="C90" s="35" t="s">
        <v>574</v>
      </c>
      <c r="D90" s="35" t="s">
        <v>515</v>
      </c>
      <c r="E90" s="43"/>
      <c r="F90" s="43"/>
      <c r="G90" s="37">
        <v>32143</v>
      </c>
      <c r="H90" s="38">
        <v>32599</v>
      </c>
      <c r="I90" s="40" t="s">
        <v>486</v>
      </c>
      <c r="N90" t="str">
        <f t="shared" si="7"/>
        <v>1987/1988</v>
      </c>
      <c r="P90" t="str">
        <f t="shared" si="8"/>
        <v>1988/1989</v>
      </c>
    </row>
    <row r="91" spans="1:16">
      <c r="A91" t="s">
        <v>472</v>
      </c>
      <c r="B91" s="32" t="s">
        <v>75</v>
      </c>
      <c r="C91" s="35" t="s">
        <v>532</v>
      </c>
      <c r="D91" s="35" t="s">
        <v>180</v>
      </c>
      <c r="E91" s="43" t="s">
        <v>607</v>
      </c>
      <c r="F91" s="43"/>
      <c r="G91" s="33">
        <v>32356</v>
      </c>
      <c r="H91" s="34"/>
      <c r="I91" s="40" t="s">
        <v>592</v>
      </c>
      <c r="N91" t="str">
        <f t="shared" si="7"/>
        <v>1988/1989</v>
      </c>
      <c r="P91" t="e">
        <f t="shared" si="8"/>
        <v>#N/A</v>
      </c>
    </row>
    <row r="92" spans="1:16">
      <c r="A92" t="s">
        <v>472</v>
      </c>
      <c r="B92" s="35" t="s">
        <v>79</v>
      </c>
      <c r="C92" s="35" t="s">
        <v>550</v>
      </c>
      <c r="D92" s="35" t="s">
        <v>428</v>
      </c>
      <c r="E92" s="43"/>
      <c r="F92" s="43"/>
      <c r="G92" s="37">
        <v>32356</v>
      </c>
      <c r="H92" s="38">
        <v>33329</v>
      </c>
      <c r="I92" s="40" t="s">
        <v>486</v>
      </c>
      <c r="N92" t="str">
        <f t="shared" si="7"/>
        <v>1988/1989</v>
      </c>
      <c r="P92" t="str">
        <f t="shared" si="8"/>
        <v>1990/1991</v>
      </c>
    </row>
    <row r="93" spans="1:16">
      <c r="A93" t="s">
        <v>472</v>
      </c>
      <c r="B93" s="32" t="s">
        <v>77</v>
      </c>
      <c r="C93" s="35" t="s">
        <v>542</v>
      </c>
      <c r="D93" s="35" t="s">
        <v>362</v>
      </c>
      <c r="E93" s="43" t="s">
        <v>376</v>
      </c>
      <c r="F93" s="43"/>
      <c r="G93" s="33">
        <v>32448</v>
      </c>
      <c r="H93" s="34">
        <v>43709</v>
      </c>
      <c r="I93" s="47" t="s">
        <v>330</v>
      </c>
      <c r="N93" t="str">
        <f t="shared" si="7"/>
        <v>1988/1989</v>
      </c>
      <c r="P93" t="str">
        <f t="shared" si="8"/>
        <v>2017/2018</v>
      </c>
    </row>
    <row r="94" spans="1:16">
      <c r="A94" t="s">
        <v>472</v>
      </c>
      <c r="B94" s="35" t="s">
        <v>78</v>
      </c>
      <c r="C94" s="35" t="s">
        <v>547</v>
      </c>
      <c r="D94" s="35" t="s">
        <v>502</v>
      </c>
      <c r="E94" s="43" t="s">
        <v>376</v>
      </c>
      <c r="F94" s="43"/>
      <c r="G94" s="37">
        <v>32509</v>
      </c>
      <c r="H94" s="38">
        <v>34060</v>
      </c>
      <c r="I94" s="40" t="s">
        <v>486</v>
      </c>
      <c r="N94" t="str">
        <f t="shared" si="7"/>
        <v>1988/1989</v>
      </c>
      <c r="P94" t="str">
        <f t="shared" si="8"/>
        <v>1992/1993</v>
      </c>
    </row>
    <row r="95" spans="1:16">
      <c r="A95" t="s">
        <v>472</v>
      </c>
      <c r="B95" s="35" t="s">
        <v>80</v>
      </c>
      <c r="C95" s="35" t="s">
        <v>555</v>
      </c>
      <c r="D95" s="35" t="s">
        <v>367</v>
      </c>
      <c r="E95" s="43" t="s">
        <v>376</v>
      </c>
      <c r="F95" s="43"/>
      <c r="G95" s="37">
        <v>32874</v>
      </c>
      <c r="H95" s="38">
        <v>33695</v>
      </c>
      <c r="I95" s="40" t="s">
        <v>486</v>
      </c>
      <c r="N95" t="str">
        <f t="shared" si="7"/>
        <v>1989/1990</v>
      </c>
      <c r="P95" t="str">
        <f t="shared" si="8"/>
        <v>1991/1992</v>
      </c>
    </row>
    <row r="96" spans="1:16">
      <c r="A96" t="s">
        <v>472</v>
      </c>
      <c r="B96" s="32" t="s">
        <v>81</v>
      </c>
      <c r="C96" s="35" t="s">
        <v>561</v>
      </c>
      <c r="D96" s="35" t="s">
        <v>414</v>
      </c>
      <c r="E96" s="43"/>
      <c r="F96" s="43"/>
      <c r="G96" s="37">
        <v>32874</v>
      </c>
      <c r="H96" s="38">
        <v>34425</v>
      </c>
      <c r="I96" s="40" t="s">
        <v>486</v>
      </c>
      <c r="N96" t="str">
        <f t="shared" si="7"/>
        <v>1989/1990</v>
      </c>
      <c r="P96" t="str">
        <f t="shared" si="8"/>
        <v>1993/1994</v>
      </c>
    </row>
    <row r="97" spans="1:16">
      <c r="A97" t="s">
        <v>472</v>
      </c>
      <c r="B97" s="35" t="s">
        <v>82</v>
      </c>
      <c r="C97" s="35" t="s">
        <v>582</v>
      </c>
      <c r="D97" s="35" t="s">
        <v>518</v>
      </c>
      <c r="E97" s="43"/>
      <c r="F97" s="43"/>
      <c r="G97" s="37">
        <v>32874</v>
      </c>
      <c r="H97" s="38">
        <v>34425</v>
      </c>
      <c r="I97" s="40" t="s">
        <v>486</v>
      </c>
      <c r="N97" t="str">
        <f t="shared" si="7"/>
        <v>1989/1990</v>
      </c>
      <c r="P97" t="str">
        <f t="shared" si="8"/>
        <v>1993/1994</v>
      </c>
    </row>
    <row r="98" spans="1:16">
      <c r="A98" t="s">
        <v>472</v>
      </c>
      <c r="B98" s="32" t="s">
        <v>83</v>
      </c>
      <c r="C98" s="35" t="s">
        <v>584</v>
      </c>
      <c r="D98" s="35" t="s">
        <v>358</v>
      </c>
      <c r="E98" s="43"/>
      <c r="F98" s="43"/>
      <c r="G98" s="37">
        <v>32874</v>
      </c>
      <c r="H98" s="38">
        <v>33329</v>
      </c>
      <c r="I98" s="40" t="s">
        <v>486</v>
      </c>
      <c r="N98" t="str">
        <f t="shared" si="7"/>
        <v>1989/1990</v>
      </c>
      <c r="P98" t="str">
        <f t="shared" si="8"/>
        <v>1990/1991</v>
      </c>
    </row>
    <row r="99" spans="1:16">
      <c r="A99" t="s">
        <v>472</v>
      </c>
      <c r="B99" s="35" t="s">
        <v>84</v>
      </c>
      <c r="C99" s="35" t="s">
        <v>566</v>
      </c>
      <c r="D99" s="35" t="s">
        <v>510</v>
      </c>
      <c r="E99" s="43"/>
      <c r="F99" s="43"/>
      <c r="G99" s="37">
        <v>33239</v>
      </c>
      <c r="H99" s="38">
        <v>35156</v>
      </c>
      <c r="I99" s="40" t="s">
        <v>486</v>
      </c>
      <c r="N99" t="str">
        <f t="shared" si="7"/>
        <v>1990/1991</v>
      </c>
      <c r="P99" t="str">
        <f t="shared" si="8"/>
        <v>1995/1996</v>
      </c>
    </row>
    <row r="100" spans="1:16">
      <c r="A100" t="s">
        <v>472</v>
      </c>
      <c r="B100" s="35" t="s">
        <v>87</v>
      </c>
      <c r="C100" s="35" t="s">
        <v>583</v>
      </c>
      <c r="D100" s="35" t="s">
        <v>517</v>
      </c>
      <c r="E100" s="43"/>
      <c r="F100" s="43"/>
      <c r="G100" s="33">
        <v>33543</v>
      </c>
      <c r="H100" s="34">
        <v>39417</v>
      </c>
      <c r="I100" s="40" t="s">
        <v>727</v>
      </c>
      <c r="N100" t="str">
        <f t="shared" si="7"/>
        <v>1991/1992</v>
      </c>
      <c r="P100" t="str">
        <f t="shared" si="8"/>
        <v>2007/2008</v>
      </c>
    </row>
    <row r="101" spans="1:16">
      <c r="A101" t="s">
        <v>472</v>
      </c>
      <c r="B101" s="32" t="s">
        <v>86</v>
      </c>
      <c r="C101" s="35" t="s">
        <v>534</v>
      </c>
      <c r="D101" s="35" t="s">
        <v>494</v>
      </c>
      <c r="E101" s="43"/>
      <c r="F101" s="43"/>
      <c r="G101" s="33">
        <v>33725</v>
      </c>
      <c r="H101" s="34">
        <v>38869</v>
      </c>
      <c r="I101" s="40" t="s">
        <v>591</v>
      </c>
      <c r="N101" t="str">
        <f t="shared" si="7"/>
        <v>1991/1992</v>
      </c>
      <c r="P101" t="str">
        <f t="shared" si="8"/>
        <v>2005/2006</v>
      </c>
    </row>
    <row r="102" spans="1:16">
      <c r="A102" t="s">
        <v>472</v>
      </c>
      <c r="B102" s="32" t="s">
        <v>88</v>
      </c>
      <c r="C102" s="35" t="s">
        <v>557</v>
      </c>
      <c r="D102" s="35" t="s">
        <v>507</v>
      </c>
      <c r="E102" s="43"/>
      <c r="F102" s="43"/>
      <c r="G102" s="33">
        <v>33817</v>
      </c>
      <c r="H102" s="34">
        <v>37288</v>
      </c>
      <c r="I102" s="40" t="s">
        <v>594</v>
      </c>
      <c r="N102" t="str">
        <f t="shared" si="7"/>
        <v>1992/1993</v>
      </c>
      <c r="P102" t="str">
        <f t="shared" si="8"/>
        <v>2001/2002</v>
      </c>
    </row>
    <row r="103" spans="1:16">
      <c r="A103" t="s">
        <v>472</v>
      </c>
      <c r="B103" s="32" t="s">
        <v>89</v>
      </c>
      <c r="C103" s="35" t="s">
        <v>520</v>
      </c>
      <c r="D103" s="35" t="s">
        <v>482</v>
      </c>
      <c r="E103" s="43"/>
      <c r="F103" s="43"/>
      <c r="G103" s="37">
        <v>33970</v>
      </c>
      <c r="H103" s="38">
        <v>36251</v>
      </c>
      <c r="I103" s="40" t="s">
        <v>486</v>
      </c>
      <c r="N103" t="str">
        <f t="shared" si="7"/>
        <v>1992/1993</v>
      </c>
      <c r="P103" t="str">
        <f t="shared" si="8"/>
        <v>1998/1999</v>
      </c>
    </row>
    <row r="104" spans="1:16">
      <c r="A104" t="s">
        <v>472</v>
      </c>
      <c r="B104" s="35" t="s">
        <v>90</v>
      </c>
      <c r="C104" s="35" t="s">
        <v>529</v>
      </c>
      <c r="D104" s="35" t="s">
        <v>490</v>
      </c>
      <c r="E104" s="43"/>
      <c r="F104" s="43"/>
      <c r="G104" s="37">
        <v>33970</v>
      </c>
      <c r="H104" s="38">
        <v>35886</v>
      </c>
      <c r="I104" s="40" t="s">
        <v>486</v>
      </c>
      <c r="N104" t="str">
        <f t="shared" si="7"/>
        <v>1992/1993</v>
      </c>
      <c r="P104" t="str">
        <f t="shared" si="8"/>
        <v>1997/1998</v>
      </c>
    </row>
    <row r="105" spans="1:16">
      <c r="A105" t="s">
        <v>472</v>
      </c>
      <c r="B105" s="32" t="s">
        <v>92</v>
      </c>
      <c r="C105" s="35" t="s">
        <v>522</v>
      </c>
      <c r="D105" s="35" t="s">
        <v>342</v>
      </c>
      <c r="E105" s="43"/>
      <c r="F105" s="43"/>
      <c r="G105" s="37">
        <v>34335</v>
      </c>
      <c r="H105" s="38">
        <v>35156</v>
      </c>
      <c r="I105" s="40" t="s">
        <v>595</v>
      </c>
      <c r="N105" t="str">
        <f t="shared" si="7"/>
        <v>1993/1994</v>
      </c>
      <c r="P105" t="str">
        <f t="shared" si="8"/>
        <v>1995/1996</v>
      </c>
    </row>
    <row r="106" spans="1:16">
      <c r="A106" t="s">
        <v>472</v>
      </c>
      <c r="B106" s="35" t="s">
        <v>93</v>
      </c>
      <c r="C106" s="35" t="s">
        <v>538</v>
      </c>
      <c r="D106" s="35" t="s">
        <v>374</v>
      </c>
      <c r="E106" s="43"/>
      <c r="F106" s="43"/>
      <c r="G106" s="37">
        <v>34335</v>
      </c>
      <c r="H106" s="38">
        <v>35886</v>
      </c>
      <c r="I106" s="40" t="s">
        <v>644</v>
      </c>
      <c r="N106" t="str">
        <f t="shared" si="7"/>
        <v>1993/1994</v>
      </c>
      <c r="P106" t="str">
        <f t="shared" si="8"/>
        <v>1997/1998</v>
      </c>
    </row>
    <row r="107" spans="1:16">
      <c r="A107" t="s">
        <v>472</v>
      </c>
      <c r="B107" s="32" t="s">
        <v>94</v>
      </c>
      <c r="C107" s="35" t="s">
        <v>564</v>
      </c>
      <c r="D107" s="35" t="s">
        <v>509</v>
      </c>
      <c r="E107" s="43"/>
      <c r="F107" s="43"/>
      <c r="G107" s="37">
        <v>34335</v>
      </c>
      <c r="H107" s="38">
        <v>35156</v>
      </c>
      <c r="I107" s="40" t="s">
        <v>644</v>
      </c>
      <c r="N107" t="str">
        <f t="shared" si="7"/>
        <v>1993/1994</v>
      </c>
      <c r="P107" t="str">
        <f t="shared" si="8"/>
        <v>1995/1996</v>
      </c>
    </row>
    <row r="108" spans="1:16">
      <c r="A108" t="s">
        <v>472</v>
      </c>
      <c r="B108" s="35" t="s">
        <v>91</v>
      </c>
      <c r="C108" s="35" t="s">
        <v>552</v>
      </c>
      <c r="D108" s="35" t="s">
        <v>505</v>
      </c>
      <c r="E108" s="43" t="s">
        <v>656</v>
      </c>
      <c r="F108" s="43"/>
      <c r="G108" s="38">
        <v>34425</v>
      </c>
      <c r="H108" s="38">
        <v>34486</v>
      </c>
      <c r="I108" s="47" t="s">
        <v>587</v>
      </c>
      <c r="J108" s="25" t="s">
        <v>640</v>
      </c>
      <c r="N108" t="str">
        <f t="shared" si="7"/>
        <v>1993/1994</v>
      </c>
      <c r="P108" t="str">
        <f t="shared" si="8"/>
        <v>1993/1994</v>
      </c>
    </row>
    <row r="109" spans="1:16">
      <c r="A109" t="s">
        <v>473</v>
      </c>
      <c r="B109" s="25" t="s">
        <v>313</v>
      </c>
      <c r="C109" s="48" t="s">
        <v>465</v>
      </c>
      <c r="D109" s="48" t="s">
        <v>462</v>
      </c>
      <c r="E109" s="43" t="s">
        <v>607</v>
      </c>
      <c r="F109" s="43" t="s">
        <v>652</v>
      </c>
      <c r="G109" s="50">
        <v>34790</v>
      </c>
      <c r="H109" s="50"/>
      <c r="I109" s="47" t="s">
        <v>727</v>
      </c>
      <c r="N109" t="str">
        <f t="shared" si="7"/>
        <v>1994/1995</v>
      </c>
      <c r="P109" t="e">
        <f t="shared" si="8"/>
        <v>#N/A</v>
      </c>
    </row>
    <row r="110" spans="1:16">
      <c r="A110" t="s">
        <v>472</v>
      </c>
      <c r="B110" s="32" t="s">
        <v>95</v>
      </c>
      <c r="C110" s="35" t="s">
        <v>559</v>
      </c>
      <c r="D110" s="35" t="s">
        <v>447</v>
      </c>
      <c r="E110" s="43" t="s">
        <v>607</v>
      </c>
      <c r="F110" s="43"/>
      <c r="G110" s="33">
        <v>34790</v>
      </c>
      <c r="H110" s="34"/>
      <c r="I110" s="40" t="s">
        <v>591</v>
      </c>
      <c r="N110" t="str">
        <f t="shared" si="7"/>
        <v>1994/1995</v>
      </c>
      <c r="P110" t="e">
        <f t="shared" si="8"/>
        <v>#N/A</v>
      </c>
    </row>
    <row r="111" spans="1:16">
      <c r="A111" t="s">
        <v>472</v>
      </c>
      <c r="B111" s="23" t="s">
        <v>306</v>
      </c>
      <c r="C111" s="58" t="s">
        <v>410</v>
      </c>
      <c r="D111" s="58" t="s">
        <v>441</v>
      </c>
      <c r="E111" s="52"/>
      <c r="F111" s="52" t="s">
        <v>652</v>
      </c>
      <c r="G111" s="59">
        <v>35030</v>
      </c>
      <c r="H111" s="38">
        <v>36525</v>
      </c>
      <c r="I111" s="40" t="s">
        <v>486</v>
      </c>
      <c r="N111" t="str">
        <f t="shared" si="7"/>
        <v>1995/1996</v>
      </c>
      <c r="P111" t="str">
        <f t="shared" si="8"/>
        <v>1999/2000</v>
      </c>
    </row>
    <row r="112" spans="1:16">
      <c r="A112" t="s">
        <v>472</v>
      </c>
      <c r="B112" s="35" t="s">
        <v>96</v>
      </c>
      <c r="C112" s="35" t="s">
        <v>531</v>
      </c>
      <c r="D112" s="35" t="s">
        <v>493</v>
      </c>
      <c r="E112" s="43" t="s">
        <v>376</v>
      </c>
      <c r="F112" s="43"/>
      <c r="G112" s="33">
        <v>35125</v>
      </c>
      <c r="H112" s="34">
        <v>39508</v>
      </c>
      <c r="I112" s="47" t="s">
        <v>330</v>
      </c>
      <c r="N112" t="str">
        <f t="shared" si="7"/>
        <v>1995/1996</v>
      </c>
      <c r="P112" t="str">
        <f t="shared" si="8"/>
        <v>2007/2008</v>
      </c>
    </row>
    <row r="113" spans="1:16">
      <c r="A113" t="s">
        <v>472</v>
      </c>
      <c r="B113" s="35" t="s">
        <v>97</v>
      </c>
      <c r="C113" s="35" t="s">
        <v>568</v>
      </c>
      <c r="D113" s="35" t="s">
        <v>362</v>
      </c>
      <c r="E113" s="43"/>
      <c r="F113" s="43"/>
      <c r="G113" s="34">
        <v>35125</v>
      </c>
      <c r="H113" s="34">
        <v>39508</v>
      </c>
      <c r="I113" s="40" t="s">
        <v>727</v>
      </c>
      <c r="N113" t="str">
        <f t="shared" si="7"/>
        <v>1995/1996</v>
      </c>
      <c r="P113" t="str">
        <f t="shared" si="8"/>
        <v>2007/2008</v>
      </c>
    </row>
    <row r="114" spans="1:16">
      <c r="A114" s="6" t="s">
        <v>472</v>
      </c>
      <c r="B114" s="35" t="s">
        <v>99</v>
      </c>
      <c r="C114" s="35" t="s">
        <v>537</v>
      </c>
      <c r="D114" s="35" t="s">
        <v>361</v>
      </c>
      <c r="E114" s="44"/>
      <c r="F114" s="44"/>
      <c r="G114" s="38">
        <v>35431</v>
      </c>
      <c r="H114" s="38">
        <v>39600</v>
      </c>
      <c r="I114" s="40" t="s">
        <v>591</v>
      </c>
      <c r="N114" t="str">
        <f t="shared" si="7"/>
        <v>1996/1997</v>
      </c>
      <c r="P114" t="str">
        <f t="shared" si="8"/>
        <v>2007/2008</v>
      </c>
    </row>
    <row r="115" spans="1:16">
      <c r="A115" t="s">
        <v>472</v>
      </c>
      <c r="B115" s="35" t="s">
        <v>98</v>
      </c>
      <c r="C115" s="35" t="s">
        <v>530</v>
      </c>
      <c r="D115" s="35" t="s">
        <v>491</v>
      </c>
      <c r="E115" s="43"/>
      <c r="F115" s="43"/>
      <c r="G115" s="34">
        <v>35521</v>
      </c>
      <c r="H115" s="34">
        <v>41575</v>
      </c>
      <c r="I115" s="40" t="s">
        <v>591</v>
      </c>
      <c r="N115" t="str">
        <f t="shared" si="7"/>
        <v>1996/1997</v>
      </c>
      <c r="P115" t="str">
        <f t="shared" si="8"/>
        <v>2013/2014</v>
      </c>
    </row>
    <row r="116" spans="1:16">
      <c r="A116" t="s">
        <v>472</v>
      </c>
      <c r="B116" s="35" t="s">
        <v>100</v>
      </c>
      <c r="C116" s="35" t="s">
        <v>551</v>
      </c>
      <c r="D116" s="35" t="s">
        <v>504</v>
      </c>
      <c r="E116" s="43"/>
      <c r="F116" s="43"/>
      <c r="G116" s="34">
        <v>35521</v>
      </c>
      <c r="H116" s="34">
        <v>37773</v>
      </c>
      <c r="I116" s="40" t="s">
        <v>591</v>
      </c>
      <c r="N116" t="str">
        <f t="shared" si="7"/>
        <v>1996/1997</v>
      </c>
      <c r="P116" t="str">
        <f t="shared" si="8"/>
        <v>2002/2003</v>
      </c>
    </row>
    <row r="117" spans="1:16">
      <c r="A117" t="s">
        <v>472</v>
      </c>
      <c r="B117" s="35" t="s">
        <v>101</v>
      </c>
      <c r="C117" s="35" t="s">
        <v>585</v>
      </c>
      <c r="D117" s="35" t="s">
        <v>519</v>
      </c>
      <c r="E117" s="43"/>
      <c r="F117" s="43"/>
      <c r="G117" s="34">
        <v>35521</v>
      </c>
      <c r="H117" s="34">
        <v>38261</v>
      </c>
      <c r="I117" s="39" t="s">
        <v>321</v>
      </c>
      <c r="N117" t="str">
        <f t="shared" si="7"/>
        <v>1996/1997</v>
      </c>
      <c r="P117" t="str">
        <f t="shared" si="8"/>
        <v>2004/2005</v>
      </c>
    </row>
    <row r="118" spans="1:16">
      <c r="A118" t="s">
        <v>473</v>
      </c>
      <c r="B118" s="22" t="s">
        <v>317</v>
      </c>
      <c r="C118" s="48" t="s">
        <v>451</v>
      </c>
      <c r="D118" s="48" t="s">
        <v>446</v>
      </c>
      <c r="E118" s="49"/>
      <c r="F118" s="49" t="s">
        <v>652</v>
      </c>
      <c r="G118" s="28">
        <v>35855</v>
      </c>
      <c r="H118" s="50">
        <v>40299</v>
      </c>
      <c r="I118" s="47" t="s">
        <v>594</v>
      </c>
      <c r="N118" t="str">
        <f t="shared" si="7"/>
        <v>1997/1998</v>
      </c>
      <c r="P118" t="str">
        <f t="shared" si="8"/>
        <v>2009/2010</v>
      </c>
    </row>
    <row r="119" spans="1:16">
      <c r="A119" t="s">
        <v>472</v>
      </c>
      <c r="B119" s="35" t="s">
        <v>103</v>
      </c>
      <c r="C119" s="35" t="s">
        <v>536</v>
      </c>
      <c r="D119" s="35" t="s">
        <v>485</v>
      </c>
      <c r="E119" s="43"/>
      <c r="F119" s="43"/>
      <c r="G119" s="33">
        <v>35947</v>
      </c>
      <c r="H119" s="34">
        <v>38018</v>
      </c>
      <c r="I119" s="40" t="s">
        <v>591</v>
      </c>
      <c r="N119" t="str">
        <f t="shared" si="7"/>
        <v>1997/1998</v>
      </c>
      <c r="P119" t="str">
        <f t="shared" si="8"/>
        <v>2003/2004</v>
      </c>
    </row>
    <row r="120" spans="1:16">
      <c r="A120" t="s">
        <v>472</v>
      </c>
      <c r="B120" s="32" t="s">
        <v>104</v>
      </c>
      <c r="C120" s="35" t="s">
        <v>524</v>
      </c>
      <c r="D120" s="35" t="s">
        <v>487</v>
      </c>
      <c r="E120" s="43" t="s">
        <v>607</v>
      </c>
      <c r="F120" s="43"/>
      <c r="G120" s="33">
        <v>35977</v>
      </c>
      <c r="H120" s="34"/>
      <c r="I120" s="47" t="s">
        <v>592</v>
      </c>
      <c r="N120" t="str">
        <f t="shared" si="7"/>
        <v>1998/1999</v>
      </c>
      <c r="P120" t="e">
        <f t="shared" si="8"/>
        <v>#N/A</v>
      </c>
    </row>
    <row r="121" spans="1:16">
      <c r="A121" t="s">
        <v>472</v>
      </c>
      <c r="B121" s="22" t="s">
        <v>655</v>
      </c>
      <c r="C121" s="35" t="s">
        <v>642</v>
      </c>
      <c r="D121" s="35" t="s">
        <v>367</v>
      </c>
      <c r="E121" s="49"/>
      <c r="F121" s="49"/>
      <c r="G121" s="37">
        <v>35977</v>
      </c>
      <c r="H121" s="38">
        <v>36251</v>
      </c>
      <c r="I121" s="39" t="s">
        <v>643</v>
      </c>
      <c r="N121" t="str">
        <f t="shared" si="7"/>
        <v>1998/1999</v>
      </c>
      <c r="P121" t="str">
        <f t="shared" si="8"/>
        <v>1998/1999</v>
      </c>
    </row>
    <row r="122" spans="1:16">
      <c r="A122" t="s">
        <v>472</v>
      </c>
      <c r="B122" s="32" t="s">
        <v>105</v>
      </c>
      <c r="C122" s="35" t="s">
        <v>543</v>
      </c>
      <c r="D122" s="35" t="s">
        <v>500</v>
      </c>
      <c r="E122" s="43"/>
      <c r="F122" s="43"/>
      <c r="G122" s="33">
        <v>35977</v>
      </c>
      <c r="H122" s="34">
        <v>37135</v>
      </c>
      <c r="I122" s="40" t="s">
        <v>593</v>
      </c>
      <c r="N122" t="str">
        <f t="shared" si="7"/>
        <v>1998/1999</v>
      </c>
      <c r="P122" t="str">
        <f t="shared" si="8"/>
        <v>2001/2002</v>
      </c>
    </row>
    <row r="123" spans="1:16">
      <c r="A123" t="s">
        <v>472</v>
      </c>
      <c r="B123" s="32" t="s">
        <v>106</v>
      </c>
      <c r="C123" s="35" t="s">
        <v>553</v>
      </c>
      <c r="D123" s="35" t="s">
        <v>497</v>
      </c>
      <c r="E123" s="43"/>
      <c r="F123" s="43"/>
      <c r="G123" s="37">
        <v>36161</v>
      </c>
      <c r="H123" s="38">
        <v>36982</v>
      </c>
      <c r="I123" s="40" t="s">
        <v>486</v>
      </c>
      <c r="N123" t="str">
        <f t="shared" si="7"/>
        <v>1998/1999</v>
      </c>
      <c r="P123" t="str">
        <f t="shared" si="8"/>
        <v>2000/2001</v>
      </c>
    </row>
    <row r="124" spans="1:16">
      <c r="A124" t="s">
        <v>473</v>
      </c>
      <c r="B124" s="22" t="s">
        <v>292</v>
      </c>
      <c r="C124" s="48" t="s">
        <v>400</v>
      </c>
      <c r="D124" s="48" t="s">
        <v>432</v>
      </c>
      <c r="E124" s="54"/>
      <c r="F124" s="54" t="s">
        <v>652</v>
      </c>
      <c r="G124" s="53">
        <v>36281</v>
      </c>
      <c r="H124" s="53">
        <v>39600</v>
      </c>
      <c r="I124" s="48" t="s">
        <v>595</v>
      </c>
      <c r="N124" t="str">
        <f t="shared" si="7"/>
        <v>1998/1999</v>
      </c>
      <c r="P124" t="str">
        <f t="shared" si="8"/>
        <v>2007/2008</v>
      </c>
    </row>
    <row r="125" spans="1:16">
      <c r="A125" t="s">
        <v>472</v>
      </c>
      <c r="B125" s="35" t="s">
        <v>109</v>
      </c>
      <c r="C125" s="35" t="s">
        <v>525</v>
      </c>
      <c r="D125" s="35" t="s">
        <v>476</v>
      </c>
      <c r="E125" s="43"/>
      <c r="F125" s="43"/>
      <c r="G125" s="33">
        <v>36678</v>
      </c>
      <c r="H125" s="34">
        <v>41791</v>
      </c>
      <c r="I125" s="47" t="s">
        <v>310</v>
      </c>
      <c r="N125" t="str">
        <f t="shared" si="7"/>
        <v>1999/2000</v>
      </c>
      <c r="P125" t="str">
        <f t="shared" si="8"/>
        <v>2013/2014</v>
      </c>
    </row>
    <row r="126" spans="1:16">
      <c r="A126" t="s">
        <v>472</v>
      </c>
      <c r="B126" s="35" t="s">
        <v>110</v>
      </c>
      <c r="C126" s="35" t="s">
        <v>570</v>
      </c>
      <c r="D126" s="35" t="s">
        <v>513</v>
      </c>
      <c r="E126" s="43"/>
      <c r="F126" s="43"/>
      <c r="G126" s="34">
        <v>36678</v>
      </c>
      <c r="H126" s="34">
        <v>37622</v>
      </c>
      <c r="I126" s="40" t="s">
        <v>595</v>
      </c>
      <c r="N126" t="str">
        <f t="shared" si="7"/>
        <v>1999/2000</v>
      </c>
      <c r="P126" t="str">
        <f t="shared" si="8"/>
        <v>2002/2003</v>
      </c>
    </row>
    <row r="127" spans="1:16">
      <c r="A127" t="s">
        <v>472</v>
      </c>
      <c r="B127" s="32" t="s">
        <v>115</v>
      </c>
      <c r="C127" s="35" t="s">
        <v>385</v>
      </c>
      <c r="D127" s="35" t="s">
        <v>496</v>
      </c>
      <c r="E127" s="43" t="s">
        <v>607</v>
      </c>
      <c r="F127" s="43"/>
      <c r="G127" s="33">
        <v>37012</v>
      </c>
      <c r="H127" s="34"/>
      <c r="I127" s="40" t="s">
        <v>598</v>
      </c>
      <c r="N127" t="str">
        <f t="shared" si="7"/>
        <v>2000/2001</v>
      </c>
      <c r="P127" t="e">
        <f t="shared" si="8"/>
        <v>#N/A</v>
      </c>
    </row>
    <row r="128" spans="1:16">
      <c r="B128" s="32"/>
      <c r="C128" s="35" t="s">
        <v>535</v>
      </c>
      <c r="D128" s="35" t="s">
        <v>495</v>
      </c>
      <c r="E128" s="43"/>
      <c r="F128" s="43"/>
      <c r="G128" s="33">
        <v>37012</v>
      </c>
      <c r="H128" s="34">
        <v>39417</v>
      </c>
      <c r="I128" s="40" t="s">
        <v>591</v>
      </c>
      <c r="N128" t="str">
        <f t="shared" si="7"/>
        <v>2000/2001</v>
      </c>
      <c r="P128" t="str">
        <f t="shared" si="8"/>
        <v>2007/2008</v>
      </c>
    </row>
    <row r="129" spans="1:16">
      <c r="A129" t="s">
        <v>472</v>
      </c>
      <c r="B129" s="35" t="s">
        <v>113</v>
      </c>
      <c r="C129" s="35" t="s">
        <v>492</v>
      </c>
      <c r="D129" s="35" t="s">
        <v>374</v>
      </c>
      <c r="E129" s="43"/>
      <c r="F129" s="43"/>
      <c r="G129" s="33">
        <v>37104</v>
      </c>
      <c r="H129" s="34">
        <v>40330</v>
      </c>
      <c r="I129" s="47" t="s">
        <v>288</v>
      </c>
      <c r="N129" t="str">
        <f t="shared" si="7"/>
        <v>2001/2002</v>
      </c>
      <c r="P129" t="str">
        <f t="shared" si="8"/>
        <v>2009/2010</v>
      </c>
    </row>
    <row r="130" spans="1:16">
      <c r="A130" t="s">
        <v>472</v>
      </c>
      <c r="B130" s="35" t="s">
        <v>107</v>
      </c>
      <c r="C130" s="35" t="s">
        <v>573</v>
      </c>
      <c r="D130" s="35" t="s">
        <v>476</v>
      </c>
      <c r="E130" s="43" t="s">
        <v>376</v>
      </c>
      <c r="F130" s="43"/>
      <c r="G130" s="33">
        <v>37104</v>
      </c>
      <c r="H130" s="34">
        <v>42303</v>
      </c>
      <c r="I130" s="40" t="s">
        <v>595</v>
      </c>
      <c r="N130" t="str">
        <f t="shared" si="7"/>
        <v>2001/2002</v>
      </c>
      <c r="P130" t="str">
        <f t="shared" si="8"/>
        <v>2015/2016</v>
      </c>
    </row>
    <row r="131" spans="1:16">
      <c r="A131" t="s">
        <v>472</v>
      </c>
      <c r="B131" s="32" t="s">
        <v>112</v>
      </c>
      <c r="C131" s="35" t="s">
        <v>528</v>
      </c>
      <c r="D131" s="35" t="s">
        <v>489</v>
      </c>
      <c r="E131" s="43"/>
      <c r="F131" s="43"/>
      <c r="G131" s="33">
        <v>37135</v>
      </c>
      <c r="H131" s="34">
        <v>39142</v>
      </c>
      <c r="I131" s="40" t="s">
        <v>590</v>
      </c>
      <c r="N131" t="str">
        <f t="shared" ref="N131:N174" si="9">VLOOKUP( G131,K$2:M$42, 3, TRUE)</f>
        <v>2001/2002</v>
      </c>
      <c r="P131" t="str">
        <f t="shared" ref="P131:P180" si="10">VLOOKUP(H131,$K$2:$M$42, 3, TRUE)</f>
        <v>2006/2007</v>
      </c>
    </row>
    <row r="132" spans="1:16">
      <c r="A132" t="s">
        <v>472</v>
      </c>
      <c r="B132" s="35" t="s">
        <v>117</v>
      </c>
      <c r="C132" s="35" t="s">
        <v>578</v>
      </c>
      <c r="D132" s="35" t="s">
        <v>485</v>
      </c>
      <c r="E132" s="43"/>
      <c r="F132" s="43"/>
      <c r="G132" s="33">
        <v>37226</v>
      </c>
      <c r="H132" s="34">
        <v>40756</v>
      </c>
      <c r="I132" s="40" t="s">
        <v>596</v>
      </c>
      <c r="N132" t="str">
        <f t="shared" si="9"/>
        <v>2001/2002</v>
      </c>
      <c r="P132" t="str">
        <f t="shared" si="10"/>
        <v>2011/2012</v>
      </c>
    </row>
    <row r="133" spans="1:16">
      <c r="A133" s="40" t="s">
        <v>473</v>
      </c>
      <c r="B133" s="22" t="s">
        <v>289</v>
      </c>
      <c r="C133" s="48" t="s">
        <v>398</v>
      </c>
      <c r="D133" s="48" t="s">
        <v>430</v>
      </c>
      <c r="E133" s="44" t="s">
        <v>607</v>
      </c>
      <c r="F133" s="44" t="s">
        <v>652</v>
      </c>
      <c r="G133" s="53">
        <v>37347</v>
      </c>
      <c r="H133" s="53"/>
      <c r="I133" s="47" t="s">
        <v>288</v>
      </c>
      <c r="N133" t="str">
        <f t="shared" si="9"/>
        <v>2001/2002</v>
      </c>
      <c r="P133" t="e">
        <f t="shared" si="10"/>
        <v>#N/A</v>
      </c>
    </row>
    <row r="134" spans="1:16">
      <c r="A134" t="s">
        <v>473</v>
      </c>
      <c r="B134" s="22" t="s">
        <v>230</v>
      </c>
      <c r="C134" s="48" t="s">
        <v>345</v>
      </c>
      <c r="D134" s="48" t="s">
        <v>367</v>
      </c>
      <c r="E134" s="49"/>
      <c r="F134" s="49" t="s">
        <v>652</v>
      </c>
      <c r="G134" s="50">
        <v>37653</v>
      </c>
      <c r="H134" s="50">
        <v>39600</v>
      </c>
      <c r="I134" s="40" t="s">
        <v>589</v>
      </c>
      <c r="N134" t="str">
        <f t="shared" si="9"/>
        <v>2002/2003</v>
      </c>
      <c r="P134" t="str">
        <f t="shared" si="10"/>
        <v>2007/2008</v>
      </c>
    </row>
    <row r="135" spans="1:16">
      <c r="A135" t="s">
        <v>472</v>
      </c>
      <c r="B135" s="35" t="s">
        <v>134</v>
      </c>
      <c r="C135" s="35" t="s">
        <v>560</v>
      </c>
      <c r="D135" s="35" t="s">
        <v>367</v>
      </c>
      <c r="E135" s="43"/>
      <c r="F135" s="43"/>
      <c r="G135" s="33">
        <v>37834</v>
      </c>
      <c r="H135" s="34">
        <v>39142</v>
      </c>
      <c r="I135" s="47" t="s">
        <v>330</v>
      </c>
      <c r="N135" t="str">
        <f t="shared" si="9"/>
        <v>2003/2004</v>
      </c>
      <c r="P135" t="str">
        <f t="shared" si="10"/>
        <v>2006/2007</v>
      </c>
    </row>
    <row r="136" spans="1:16">
      <c r="A136" t="s">
        <v>472</v>
      </c>
      <c r="B136" s="32" t="s">
        <v>133</v>
      </c>
      <c r="C136" s="35" t="s">
        <v>526</v>
      </c>
      <c r="D136" s="35" t="s">
        <v>488</v>
      </c>
      <c r="E136" s="43"/>
      <c r="F136" s="43"/>
      <c r="G136" s="37">
        <v>38169</v>
      </c>
      <c r="H136" s="38">
        <v>38199</v>
      </c>
      <c r="I136" s="39" t="s">
        <v>651</v>
      </c>
      <c r="N136" t="str">
        <f t="shared" si="9"/>
        <v>2004/2005</v>
      </c>
      <c r="P136" t="str">
        <f t="shared" si="10"/>
        <v>2004/2005</v>
      </c>
    </row>
    <row r="137" spans="1:16">
      <c r="A137" t="s">
        <v>472</v>
      </c>
      <c r="B137" s="35" t="s">
        <v>136</v>
      </c>
      <c r="C137" s="35" t="s">
        <v>548</v>
      </c>
      <c r="D137" s="35" t="s">
        <v>357</v>
      </c>
      <c r="E137" s="43"/>
      <c r="F137" s="43"/>
      <c r="G137" s="34">
        <v>38504</v>
      </c>
      <c r="H137" s="34">
        <v>43252</v>
      </c>
      <c r="I137" s="40" t="s">
        <v>600</v>
      </c>
      <c r="N137" t="str">
        <f t="shared" si="9"/>
        <v>2004/2005</v>
      </c>
      <c r="P137" t="str">
        <f t="shared" si="10"/>
        <v>2017/2018</v>
      </c>
    </row>
    <row r="138" spans="1:16">
      <c r="A138" t="s">
        <v>472</v>
      </c>
      <c r="B138" s="35" t="s">
        <v>135</v>
      </c>
      <c r="C138" s="35" t="s">
        <v>539</v>
      </c>
      <c r="D138" s="35" t="s">
        <v>497</v>
      </c>
      <c r="E138" s="43" t="s">
        <v>376</v>
      </c>
      <c r="F138" s="43"/>
      <c r="G138" s="33">
        <v>38565</v>
      </c>
      <c r="H138" s="34">
        <v>40118</v>
      </c>
      <c r="I138" s="47" t="s">
        <v>282</v>
      </c>
      <c r="N138" t="str">
        <f t="shared" si="9"/>
        <v>2005/2006</v>
      </c>
      <c r="P138" t="str">
        <f t="shared" si="10"/>
        <v>2009/2010</v>
      </c>
    </row>
    <row r="139" spans="1:16">
      <c r="A139" t="s">
        <v>472</v>
      </c>
      <c r="B139" s="35" t="s">
        <v>145</v>
      </c>
      <c r="C139" s="35" t="s">
        <v>553</v>
      </c>
      <c r="D139" s="35" t="s">
        <v>476</v>
      </c>
      <c r="E139" s="43"/>
      <c r="F139" s="43"/>
      <c r="G139" s="34">
        <v>38565</v>
      </c>
      <c r="H139" s="34">
        <v>39234</v>
      </c>
      <c r="I139" s="47" t="s">
        <v>282</v>
      </c>
      <c r="N139" t="str">
        <f t="shared" si="9"/>
        <v>2005/2006</v>
      </c>
      <c r="P139" t="str">
        <f t="shared" si="10"/>
        <v>2006/2007</v>
      </c>
    </row>
    <row r="140" spans="1:16">
      <c r="A140" t="s">
        <v>472</v>
      </c>
      <c r="B140" s="35" t="s">
        <v>144</v>
      </c>
      <c r="C140" s="35" t="s">
        <v>565</v>
      </c>
      <c r="D140" s="35" t="s">
        <v>508</v>
      </c>
      <c r="E140" s="43"/>
      <c r="F140" s="43"/>
      <c r="G140" s="34">
        <v>38565</v>
      </c>
      <c r="H140" s="34">
        <v>39264</v>
      </c>
      <c r="I140" s="47" t="s">
        <v>282</v>
      </c>
      <c r="N140" t="str">
        <f t="shared" si="9"/>
        <v>2005/2006</v>
      </c>
      <c r="P140" t="str">
        <f t="shared" si="10"/>
        <v>2007/2008</v>
      </c>
    </row>
    <row r="141" spans="1:16">
      <c r="A141" t="s">
        <v>472</v>
      </c>
      <c r="B141" s="35" t="s">
        <v>143</v>
      </c>
      <c r="C141" s="35" t="s">
        <v>544</v>
      </c>
      <c r="D141" s="35" t="s">
        <v>358</v>
      </c>
      <c r="E141" s="43"/>
      <c r="F141" s="43"/>
      <c r="G141" s="34">
        <v>38626</v>
      </c>
      <c r="H141" s="34">
        <v>40299</v>
      </c>
      <c r="I141" s="47" t="s">
        <v>282</v>
      </c>
      <c r="N141" t="str">
        <f t="shared" si="9"/>
        <v>2005/2006</v>
      </c>
      <c r="P141" t="str">
        <f t="shared" si="10"/>
        <v>2009/2010</v>
      </c>
    </row>
    <row r="142" spans="1:16">
      <c r="A142" t="s">
        <v>473</v>
      </c>
      <c r="B142" s="22" t="s">
        <v>296</v>
      </c>
      <c r="C142" s="48" t="s">
        <v>403</v>
      </c>
      <c r="D142" s="48" t="s">
        <v>435</v>
      </c>
      <c r="E142" s="49"/>
      <c r="F142" s="49" t="s">
        <v>652</v>
      </c>
      <c r="G142" s="53">
        <v>38808</v>
      </c>
      <c r="H142" s="53">
        <v>40330</v>
      </c>
      <c r="I142" s="40" t="s">
        <v>486</v>
      </c>
      <c r="N142" t="str">
        <f t="shared" si="9"/>
        <v>2005/2006</v>
      </c>
      <c r="P142" t="str">
        <f t="shared" si="10"/>
        <v>2009/2010</v>
      </c>
    </row>
    <row r="143" spans="1:16">
      <c r="A143" t="s">
        <v>472</v>
      </c>
      <c r="B143" s="35" t="s">
        <v>146</v>
      </c>
      <c r="C143" s="35" t="s">
        <v>576</v>
      </c>
      <c r="D143" s="35" t="s">
        <v>476</v>
      </c>
      <c r="E143" s="43" t="s">
        <v>607</v>
      </c>
      <c r="F143" s="43"/>
      <c r="G143" s="34">
        <v>39022</v>
      </c>
      <c r="H143" s="34"/>
      <c r="I143" s="40" t="s">
        <v>606</v>
      </c>
      <c r="N143" t="str">
        <f t="shared" si="9"/>
        <v>2006/2007</v>
      </c>
      <c r="P143" t="e">
        <f t="shared" si="10"/>
        <v>#N/A</v>
      </c>
    </row>
    <row r="144" spans="1:16">
      <c r="A144" t="s">
        <v>472</v>
      </c>
      <c r="B144" s="35" t="s">
        <v>147</v>
      </c>
      <c r="C144" s="35" t="s">
        <v>586</v>
      </c>
      <c r="D144" s="35" t="s">
        <v>374</v>
      </c>
      <c r="E144" s="43" t="s">
        <v>607</v>
      </c>
      <c r="F144" s="43" t="s">
        <v>656</v>
      </c>
      <c r="G144" s="34">
        <v>39083</v>
      </c>
      <c r="H144" s="34"/>
      <c r="I144" s="40" t="s">
        <v>589</v>
      </c>
      <c r="N144" t="str">
        <f t="shared" si="9"/>
        <v>2006/2007</v>
      </c>
      <c r="P144" t="e">
        <f t="shared" si="10"/>
        <v>#N/A</v>
      </c>
    </row>
    <row r="145" spans="1:16">
      <c r="A145" t="s">
        <v>473</v>
      </c>
      <c r="B145" s="22" t="s">
        <v>261</v>
      </c>
      <c r="C145" s="48" t="s">
        <v>384</v>
      </c>
      <c r="D145" s="48" t="s">
        <v>365</v>
      </c>
      <c r="E145" s="49"/>
      <c r="F145" s="49" t="s">
        <v>652</v>
      </c>
      <c r="G145" s="50">
        <v>39142</v>
      </c>
      <c r="H145" s="50">
        <v>39965</v>
      </c>
      <c r="I145" s="40" t="s">
        <v>486</v>
      </c>
      <c r="N145" t="str">
        <f t="shared" si="9"/>
        <v>2006/2007</v>
      </c>
      <c r="P145" t="str">
        <f t="shared" si="10"/>
        <v>2008/2009</v>
      </c>
    </row>
    <row r="146" spans="1:16">
      <c r="A146" t="s">
        <v>472</v>
      </c>
      <c r="B146" s="35" t="s">
        <v>141</v>
      </c>
      <c r="C146" s="35" t="s">
        <v>541</v>
      </c>
      <c r="D146" s="35" t="s">
        <v>499</v>
      </c>
      <c r="E146" s="43" t="s">
        <v>607</v>
      </c>
      <c r="F146" s="43"/>
      <c r="G146" s="34">
        <v>39173</v>
      </c>
      <c r="H146" s="34"/>
      <c r="I146" s="47" t="s">
        <v>330</v>
      </c>
      <c r="N146" t="str">
        <f t="shared" si="9"/>
        <v>2006/2007</v>
      </c>
      <c r="P146" t="e">
        <f t="shared" si="10"/>
        <v>#N/A</v>
      </c>
    </row>
    <row r="147" spans="1:16">
      <c r="A147" t="s">
        <v>472</v>
      </c>
      <c r="B147" s="35" t="s">
        <v>148</v>
      </c>
      <c r="C147" s="35" t="s">
        <v>503</v>
      </c>
      <c r="D147" s="35" t="s">
        <v>362</v>
      </c>
      <c r="E147" s="43" t="s">
        <v>607</v>
      </c>
      <c r="F147" s="43"/>
      <c r="G147" s="34">
        <v>39203</v>
      </c>
      <c r="H147" s="34"/>
      <c r="I147" s="47" t="s">
        <v>330</v>
      </c>
      <c r="N147" t="str">
        <f t="shared" si="9"/>
        <v>2006/2007</v>
      </c>
      <c r="P147" t="e">
        <f t="shared" si="10"/>
        <v>#N/A</v>
      </c>
    </row>
    <row r="148" spans="1:16">
      <c r="A148" t="s">
        <v>472</v>
      </c>
      <c r="B148" s="35" t="s">
        <v>149</v>
      </c>
      <c r="C148" s="35" t="s">
        <v>558</v>
      </c>
      <c r="D148" s="35" t="s">
        <v>482</v>
      </c>
      <c r="E148" s="43" t="s">
        <v>607</v>
      </c>
      <c r="F148" s="43"/>
      <c r="G148" s="34">
        <v>39846</v>
      </c>
      <c r="H148" s="34"/>
      <c r="I148" s="47" t="s">
        <v>330</v>
      </c>
      <c r="N148" t="str">
        <f t="shared" si="9"/>
        <v>2008/2009</v>
      </c>
      <c r="P148" t="e">
        <f t="shared" si="10"/>
        <v>#N/A</v>
      </c>
    </row>
    <row r="149" spans="1:16">
      <c r="A149" t="s">
        <v>472</v>
      </c>
      <c r="B149" s="35" t="s">
        <v>150</v>
      </c>
      <c r="C149" s="35" t="s">
        <v>527</v>
      </c>
      <c r="D149" s="35" t="s">
        <v>446</v>
      </c>
      <c r="E149" s="43"/>
      <c r="F149" s="43"/>
      <c r="G149" s="34">
        <v>40210</v>
      </c>
      <c r="H149" s="34">
        <v>40664</v>
      </c>
      <c r="I149" s="40" t="s">
        <v>589</v>
      </c>
      <c r="N149" t="str">
        <f t="shared" si="9"/>
        <v>2009/2010</v>
      </c>
      <c r="P149" t="str">
        <f t="shared" si="10"/>
        <v>2010/2011</v>
      </c>
    </row>
    <row r="150" spans="1:16">
      <c r="A150" t="s">
        <v>472</v>
      </c>
      <c r="B150" s="35" t="s">
        <v>151</v>
      </c>
      <c r="C150" s="35" t="s">
        <v>546</v>
      </c>
      <c r="D150" s="35" t="s">
        <v>501</v>
      </c>
      <c r="E150" s="43" t="s">
        <v>607</v>
      </c>
      <c r="F150" s="43"/>
      <c r="G150" s="34">
        <v>40210</v>
      </c>
      <c r="H150" s="34"/>
      <c r="I150" s="40" t="s">
        <v>589</v>
      </c>
      <c r="N150" t="str">
        <f t="shared" si="9"/>
        <v>2009/2010</v>
      </c>
      <c r="P150" t="e">
        <f t="shared" si="10"/>
        <v>#N/A</v>
      </c>
    </row>
    <row r="151" spans="1:16">
      <c r="A151" t="s">
        <v>472</v>
      </c>
      <c r="B151" s="35" t="s">
        <v>169</v>
      </c>
      <c r="C151" s="35" t="s">
        <v>577</v>
      </c>
      <c r="D151" s="35" t="s">
        <v>516</v>
      </c>
      <c r="E151" s="43"/>
      <c r="F151" s="43"/>
      <c r="G151" s="34">
        <v>40427</v>
      </c>
      <c r="H151" s="34">
        <v>42536</v>
      </c>
      <c r="I151" s="47" t="s">
        <v>330</v>
      </c>
      <c r="N151" t="str">
        <f t="shared" si="9"/>
        <v>2010/2011</v>
      </c>
      <c r="P151" t="str">
        <f t="shared" si="10"/>
        <v>2015/2016</v>
      </c>
    </row>
    <row r="152" spans="1:16" s="2" customFormat="1">
      <c r="A152" t="s">
        <v>472</v>
      </c>
      <c r="B152" s="35" t="s">
        <v>155</v>
      </c>
      <c r="C152" s="35" t="s">
        <v>569</v>
      </c>
      <c r="D152" s="35" t="s">
        <v>512</v>
      </c>
      <c r="E152" s="43"/>
      <c r="F152" s="43"/>
      <c r="G152" s="34">
        <v>40544</v>
      </c>
      <c r="H152" s="34">
        <v>43220</v>
      </c>
      <c r="I152" s="40" t="s">
        <v>589</v>
      </c>
      <c r="J152" s="25"/>
      <c r="L152" s="80"/>
      <c r="N152" t="str">
        <f t="shared" si="9"/>
        <v>2010/2011</v>
      </c>
      <c r="P152" t="str">
        <f t="shared" si="10"/>
        <v>2017/2018</v>
      </c>
    </row>
    <row r="153" spans="1:16">
      <c r="A153" t="s">
        <v>472</v>
      </c>
      <c r="B153" s="35" t="s">
        <v>152</v>
      </c>
      <c r="C153" s="35" t="s">
        <v>545</v>
      </c>
      <c r="D153" s="35" t="s">
        <v>360</v>
      </c>
      <c r="E153" s="43" t="s">
        <v>607</v>
      </c>
      <c r="F153" s="43"/>
      <c r="G153" s="34">
        <v>40581</v>
      </c>
      <c r="H153" s="34"/>
      <c r="I153" s="47" t="s">
        <v>288</v>
      </c>
      <c r="N153" t="str">
        <f t="shared" si="9"/>
        <v>2010/2011</v>
      </c>
      <c r="P153" t="e">
        <f t="shared" si="10"/>
        <v>#N/A</v>
      </c>
    </row>
    <row r="154" spans="1:16">
      <c r="A154" t="s">
        <v>472</v>
      </c>
      <c r="B154" s="35" t="s">
        <v>154</v>
      </c>
      <c r="C154" s="35" t="s">
        <v>562</v>
      </c>
      <c r="D154" s="35" t="s">
        <v>414</v>
      </c>
      <c r="E154" s="43"/>
      <c r="F154" s="43"/>
      <c r="G154" s="34">
        <v>40581</v>
      </c>
      <c r="H154" s="34">
        <v>43524</v>
      </c>
      <c r="I154" s="47" t="s">
        <v>288</v>
      </c>
      <c r="J154" s="25" t="s">
        <v>720</v>
      </c>
      <c r="N154" t="str">
        <f t="shared" si="9"/>
        <v>2010/2011</v>
      </c>
      <c r="P154" t="str">
        <f>VLOOKUP(H154,$K$2:$M$43, 3, TRUE)</f>
        <v>2018/2019</v>
      </c>
    </row>
    <row r="155" spans="1:16">
      <c r="A155" t="s">
        <v>472</v>
      </c>
      <c r="B155" s="35" t="s">
        <v>156</v>
      </c>
      <c r="C155" s="35" t="s">
        <v>448</v>
      </c>
      <c r="D155" s="35" t="s">
        <v>497</v>
      </c>
      <c r="E155" s="43"/>
      <c r="F155" s="43"/>
      <c r="G155" s="34">
        <v>40581</v>
      </c>
      <c r="H155" s="34">
        <v>43190</v>
      </c>
      <c r="I155" s="40" t="s">
        <v>604</v>
      </c>
      <c r="N155" t="str">
        <f t="shared" si="9"/>
        <v>2010/2011</v>
      </c>
      <c r="P155" t="str">
        <f t="shared" si="10"/>
        <v>2017/2018</v>
      </c>
    </row>
    <row r="156" spans="1:16">
      <c r="A156" t="s">
        <v>472</v>
      </c>
      <c r="B156" s="35" t="s">
        <v>153</v>
      </c>
      <c r="C156" s="35" t="s">
        <v>549</v>
      </c>
      <c r="D156" s="35" t="s">
        <v>342</v>
      </c>
      <c r="E156" s="43"/>
      <c r="F156" s="43"/>
      <c r="G156" s="34">
        <v>40637</v>
      </c>
      <c r="H156" s="34">
        <v>43801</v>
      </c>
      <c r="I156" s="40" t="s">
        <v>601</v>
      </c>
      <c r="N156" t="str">
        <f t="shared" si="9"/>
        <v>2010/2011</v>
      </c>
      <c r="P156" t="str">
        <f t="shared" si="10"/>
        <v>2017/2018</v>
      </c>
    </row>
    <row r="157" spans="1:16">
      <c r="A157" t="s">
        <v>472</v>
      </c>
      <c r="B157" s="35" t="s">
        <v>157</v>
      </c>
      <c r="C157" s="35" t="s">
        <v>523</v>
      </c>
      <c r="D157" s="35" t="s">
        <v>479</v>
      </c>
      <c r="E157" s="43"/>
      <c r="F157" s="43"/>
      <c r="G157" s="34">
        <v>40756</v>
      </c>
      <c r="H157" s="34">
        <v>41791</v>
      </c>
      <c r="I157" s="40" t="s">
        <v>486</v>
      </c>
      <c r="N157" t="str">
        <f t="shared" si="9"/>
        <v>2011/2012</v>
      </c>
      <c r="P157" t="str">
        <f t="shared" si="10"/>
        <v>2013/2014</v>
      </c>
    </row>
    <row r="158" spans="1:16">
      <c r="A158" t="s">
        <v>472</v>
      </c>
      <c r="B158" s="35" t="s">
        <v>140</v>
      </c>
      <c r="C158" s="35" t="s">
        <v>540</v>
      </c>
      <c r="D158" s="35" t="s">
        <v>498</v>
      </c>
      <c r="E158" s="43" t="s">
        <v>607</v>
      </c>
      <c r="F158" s="43"/>
      <c r="G158" s="34">
        <v>40909</v>
      </c>
      <c r="H158" s="34"/>
      <c r="I158" s="40" t="s">
        <v>599</v>
      </c>
      <c r="N158" t="str">
        <f t="shared" si="9"/>
        <v>2011/2012</v>
      </c>
      <c r="P158" t="e">
        <f t="shared" si="10"/>
        <v>#N/A</v>
      </c>
    </row>
    <row r="159" spans="1:16">
      <c r="A159" s="6" t="s">
        <v>472</v>
      </c>
      <c r="B159" s="35" t="s">
        <v>99</v>
      </c>
      <c r="C159" s="35" t="s">
        <v>537</v>
      </c>
      <c r="D159" s="35" t="s">
        <v>361</v>
      </c>
      <c r="E159" s="44" t="s">
        <v>607</v>
      </c>
      <c r="F159" s="44" t="s">
        <v>652</v>
      </c>
      <c r="G159" s="34">
        <v>40945</v>
      </c>
      <c r="H159" s="34"/>
      <c r="I159" s="40" t="s">
        <v>591</v>
      </c>
      <c r="N159" t="str">
        <f t="shared" si="9"/>
        <v>2011/2012</v>
      </c>
      <c r="P159" t="e">
        <f t="shared" si="10"/>
        <v>#N/A</v>
      </c>
    </row>
    <row r="160" spans="1:16">
      <c r="A160" t="s">
        <v>472</v>
      </c>
      <c r="B160" s="35" t="s">
        <v>158</v>
      </c>
      <c r="C160" s="35" t="s">
        <v>521</v>
      </c>
      <c r="D160" s="35" t="s">
        <v>481</v>
      </c>
      <c r="E160" s="43"/>
      <c r="F160" s="43"/>
      <c r="G160" s="34">
        <v>41036</v>
      </c>
      <c r="H160" s="34">
        <v>42522</v>
      </c>
      <c r="I160" s="47" t="s">
        <v>588</v>
      </c>
      <c r="N160" t="str">
        <f t="shared" si="9"/>
        <v>2011/2012</v>
      </c>
      <c r="P160" t="str">
        <f t="shared" si="10"/>
        <v>2015/2016</v>
      </c>
    </row>
    <row r="161" spans="1:16">
      <c r="A161" t="s">
        <v>473</v>
      </c>
      <c r="B161" s="22" t="s">
        <v>323</v>
      </c>
      <c r="C161" s="48" t="s">
        <v>455</v>
      </c>
      <c r="D161" s="48" t="s">
        <v>362</v>
      </c>
      <c r="E161" s="43"/>
      <c r="F161" s="43" t="s">
        <v>652</v>
      </c>
      <c r="G161" s="34">
        <v>41225</v>
      </c>
      <c r="H161" s="50">
        <v>43252</v>
      </c>
      <c r="I161" s="48" t="s">
        <v>653</v>
      </c>
      <c r="N161" t="str">
        <f t="shared" si="9"/>
        <v>2012/2013</v>
      </c>
      <c r="P161" t="str">
        <f t="shared" si="10"/>
        <v>2017/2018</v>
      </c>
    </row>
    <row r="162" spans="1:16">
      <c r="A162" t="s">
        <v>472</v>
      </c>
      <c r="B162" s="35" t="s">
        <v>160</v>
      </c>
      <c r="C162" s="35" t="s">
        <v>580</v>
      </c>
      <c r="D162" s="35" t="s">
        <v>445</v>
      </c>
      <c r="E162" s="43"/>
      <c r="F162" s="43"/>
      <c r="G162" s="34">
        <v>41309</v>
      </c>
      <c r="H162" s="34">
        <v>41813</v>
      </c>
      <c r="I162" s="47" t="s">
        <v>252</v>
      </c>
      <c r="N162" t="str">
        <f t="shared" si="9"/>
        <v>2012/2013</v>
      </c>
      <c r="P162" t="str">
        <f t="shared" si="10"/>
        <v>2013/2014</v>
      </c>
    </row>
    <row r="163" spans="1:16">
      <c r="A163" t="s">
        <v>472</v>
      </c>
      <c r="B163" s="32" t="s">
        <v>138</v>
      </c>
      <c r="C163" s="35" t="s">
        <v>477</v>
      </c>
      <c r="D163" s="35" t="s">
        <v>476</v>
      </c>
      <c r="E163" s="43" t="s">
        <v>607</v>
      </c>
      <c r="F163" s="43"/>
      <c r="G163" s="33">
        <v>41491</v>
      </c>
      <c r="H163" s="34"/>
      <c r="I163" s="47" t="s">
        <v>597</v>
      </c>
      <c r="N163" t="str">
        <f t="shared" si="9"/>
        <v>2013/2014</v>
      </c>
      <c r="P163" t="e">
        <f t="shared" si="10"/>
        <v>#N/A</v>
      </c>
    </row>
    <row r="164" spans="1:16">
      <c r="A164" t="s">
        <v>472</v>
      </c>
      <c r="B164" s="32" t="s">
        <v>114</v>
      </c>
      <c r="C164" s="35" t="s">
        <v>535</v>
      </c>
      <c r="D164" s="35" t="s">
        <v>495</v>
      </c>
      <c r="E164" s="43"/>
      <c r="F164" s="43" t="s">
        <v>652</v>
      </c>
      <c r="G164" s="33">
        <v>41554</v>
      </c>
      <c r="H164" s="34">
        <v>43281</v>
      </c>
      <c r="I164" s="40" t="s">
        <v>591</v>
      </c>
      <c r="N164" t="str">
        <f t="shared" si="9"/>
        <v>2013/2014</v>
      </c>
      <c r="P164" t="str">
        <f t="shared" si="10"/>
        <v>2017/2018</v>
      </c>
    </row>
    <row r="165" spans="1:16">
      <c r="A165" t="s">
        <v>472</v>
      </c>
      <c r="B165" s="35" t="s">
        <v>161</v>
      </c>
      <c r="C165" s="35" t="s">
        <v>563</v>
      </c>
      <c r="D165" s="35" t="s">
        <v>362</v>
      </c>
      <c r="E165" s="43"/>
      <c r="F165" s="43"/>
      <c r="G165" s="34">
        <v>41554</v>
      </c>
      <c r="H165" s="34">
        <v>43281</v>
      </c>
      <c r="I165" s="40" t="s">
        <v>597</v>
      </c>
      <c r="N165" t="str">
        <f t="shared" si="9"/>
        <v>2013/2014</v>
      </c>
      <c r="P165" t="str">
        <f t="shared" si="10"/>
        <v>2017/2018</v>
      </c>
    </row>
    <row r="166" spans="1:16">
      <c r="A166" t="s">
        <v>472</v>
      </c>
      <c r="B166" s="35" t="s">
        <v>162</v>
      </c>
      <c r="C166" s="35" t="s">
        <v>450</v>
      </c>
      <c r="D166" s="35" t="s">
        <v>364</v>
      </c>
      <c r="E166" s="43" t="s">
        <v>607</v>
      </c>
      <c r="F166" s="43"/>
      <c r="G166" s="34">
        <v>41792</v>
      </c>
      <c r="H166" s="34"/>
      <c r="I166" s="40" t="s">
        <v>602</v>
      </c>
      <c r="N166" t="str">
        <f t="shared" si="9"/>
        <v>2013/2014</v>
      </c>
      <c r="P166" t="e">
        <f t="shared" si="10"/>
        <v>#N/A</v>
      </c>
    </row>
    <row r="167" spans="1:16">
      <c r="A167" t="s">
        <v>472</v>
      </c>
      <c r="B167" s="35" t="s">
        <v>163</v>
      </c>
      <c r="C167" s="35" t="s">
        <v>581</v>
      </c>
      <c r="D167" s="35" t="s">
        <v>179</v>
      </c>
      <c r="E167" s="43"/>
      <c r="F167" s="43"/>
      <c r="G167" s="34">
        <v>41855</v>
      </c>
      <c r="H167" s="34">
        <v>43281</v>
      </c>
      <c r="I167" s="40" t="s">
        <v>601</v>
      </c>
      <c r="N167" t="str">
        <f t="shared" si="9"/>
        <v>2014/2015</v>
      </c>
      <c r="P167" t="str">
        <f t="shared" si="10"/>
        <v>2017/2018</v>
      </c>
    </row>
    <row r="168" spans="1:16">
      <c r="A168" t="s">
        <v>472</v>
      </c>
      <c r="B168" s="35" t="s">
        <v>137</v>
      </c>
      <c r="C168" s="35" t="s">
        <v>554</v>
      </c>
      <c r="D168" s="35" t="s">
        <v>497</v>
      </c>
      <c r="E168" s="43" t="s">
        <v>607</v>
      </c>
      <c r="F168" s="43"/>
      <c r="G168" s="34">
        <v>38261</v>
      </c>
      <c r="H168" s="34"/>
      <c r="I168" s="40" t="s">
        <v>727</v>
      </c>
      <c r="N168" t="str">
        <f t="shared" si="9"/>
        <v>2004/2005</v>
      </c>
      <c r="P168" t="e">
        <f t="shared" si="10"/>
        <v>#N/A</v>
      </c>
    </row>
    <row r="169" spans="1:16">
      <c r="A169" t="s">
        <v>472</v>
      </c>
      <c r="B169" s="35" t="s">
        <v>166</v>
      </c>
      <c r="C169" s="35" t="s">
        <v>567</v>
      </c>
      <c r="D169" s="35" t="s">
        <v>511</v>
      </c>
      <c r="E169" s="43" t="s">
        <v>607</v>
      </c>
      <c r="F169" s="43"/>
      <c r="G169" s="34">
        <v>41953</v>
      </c>
      <c r="H169" s="34"/>
      <c r="I169" s="47" t="s">
        <v>330</v>
      </c>
      <c r="N169" t="str">
        <f t="shared" si="9"/>
        <v>2014/2015</v>
      </c>
      <c r="P169" t="e">
        <f t="shared" si="10"/>
        <v>#N/A</v>
      </c>
    </row>
    <row r="170" spans="1:16">
      <c r="A170" t="s">
        <v>472</v>
      </c>
      <c r="B170" s="35" t="s">
        <v>165</v>
      </c>
      <c r="C170" s="35" t="s">
        <v>556</v>
      </c>
      <c r="D170" s="35" t="s">
        <v>506</v>
      </c>
      <c r="E170" s="43"/>
      <c r="F170" s="43"/>
      <c r="G170" s="34">
        <v>41974</v>
      </c>
      <c r="H170" s="34">
        <v>43190</v>
      </c>
      <c r="I170" s="40" t="s">
        <v>641</v>
      </c>
      <c r="N170" t="str">
        <f t="shared" si="9"/>
        <v>2014/2015</v>
      </c>
      <c r="P170" t="str">
        <f t="shared" si="10"/>
        <v>2017/2018</v>
      </c>
    </row>
    <row r="171" spans="1:16">
      <c r="A171" t="s">
        <v>472</v>
      </c>
      <c r="B171" s="35" t="s">
        <v>168</v>
      </c>
      <c r="C171" s="35" t="s">
        <v>575</v>
      </c>
      <c r="D171" s="35" t="s">
        <v>501</v>
      </c>
      <c r="E171" s="43" t="s">
        <v>607</v>
      </c>
      <c r="F171" s="43"/>
      <c r="G171" s="34">
        <v>42317</v>
      </c>
      <c r="H171" s="34"/>
      <c r="I171" s="40" t="s">
        <v>605</v>
      </c>
      <c r="N171" t="str">
        <f t="shared" si="9"/>
        <v>2015/2016</v>
      </c>
      <c r="P171" t="e">
        <f t="shared" si="10"/>
        <v>#N/A</v>
      </c>
    </row>
    <row r="172" spans="1:16">
      <c r="A172" t="s">
        <v>472</v>
      </c>
      <c r="B172" s="35" t="s">
        <v>167</v>
      </c>
      <c r="C172" s="35" t="s">
        <v>571</v>
      </c>
      <c r="D172" s="35" t="s">
        <v>374</v>
      </c>
      <c r="E172" s="43"/>
      <c r="F172" s="43"/>
      <c r="G172" s="34">
        <v>42345</v>
      </c>
      <c r="H172" s="34">
        <v>43190</v>
      </c>
      <c r="I172" s="40" t="s">
        <v>603</v>
      </c>
      <c r="J172"/>
      <c r="N172" t="str">
        <f t="shared" si="9"/>
        <v>2015/2016</v>
      </c>
      <c r="P172" t="str">
        <f t="shared" si="10"/>
        <v>2017/2018</v>
      </c>
    </row>
    <row r="173" spans="1:16">
      <c r="A173" t="s">
        <v>472</v>
      </c>
      <c r="B173" s="32" t="s">
        <v>139</v>
      </c>
      <c r="C173" s="35" t="s">
        <v>533</v>
      </c>
      <c r="D173" s="35" t="s">
        <v>375</v>
      </c>
      <c r="E173" s="43" t="s">
        <v>607</v>
      </c>
      <c r="F173" s="43"/>
      <c r="G173" s="33">
        <v>42493</v>
      </c>
      <c r="H173" s="34"/>
      <c r="I173" s="47" t="s">
        <v>252</v>
      </c>
      <c r="N173" t="str">
        <f t="shared" si="9"/>
        <v>2015/2016</v>
      </c>
      <c r="P173" t="e">
        <f t="shared" si="10"/>
        <v>#N/A</v>
      </c>
    </row>
    <row r="174" spans="1:16">
      <c r="A174" t="s">
        <v>472</v>
      </c>
      <c r="B174" s="32" t="s">
        <v>164</v>
      </c>
      <c r="C174" s="35" t="s">
        <v>579</v>
      </c>
      <c r="D174" s="35" t="s">
        <v>517</v>
      </c>
      <c r="E174" s="43" t="s">
        <v>607</v>
      </c>
      <c r="F174" s="43"/>
      <c r="G174" s="33">
        <v>42800</v>
      </c>
      <c r="H174" s="34"/>
      <c r="I174" s="40" t="s">
        <v>602</v>
      </c>
      <c r="N174" t="str">
        <f t="shared" si="9"/>
        <v>2016/2017</v>
      </c>
      <c r="P174" t="e">
        <f t="shared" si="10"/>
        <v>#N/A</v>
      </c>
    </row>
    <row r="175" spans="1:16">
      <c r="B175" s="32"/>
      <c r="C175" s="35" t="s">
        <v>722</v>
      </c>
      <c r="D175" s="35" t="s">
        <v>362</v>
      </c>
      <c r="E175" s="43" t="s">
        <v>607</v>
      </c>
      <c r="F175" s="43"/>
      <c r="G175" s="33">
        <v>43466</v>
      </c>
      <c r="H175" s="34"/>
      <c r="I175" s="40" t="s">
        <v>589</v>
      </c>
      <c r="N175" t="str">
        <f>VLOOKUP( G175,K$2:M$44, 3, TRUE)</f>
        <v>2018/2019</v>
      </c>
      <c r="P175" t="e">
        <f t="shared" si="10"/>
        <v>#N/A</v>
      </c>
    </row>
    <row r="176" spans="1:16">
      <c r="B176" s="32"/>
      <c r="C176" s="35" t="s">
        <v>728</v>
      </c>
      <c r="D176" s="35" t="s">
        <v>729</v>
      </c>
      <c r="E176" s="43" t="s">
        <v>607</v>
      </c>
      <c r="F176" s="43"/>
      <c r="G176" s="33">
        <v>43745</v>
      </c>
      <c r="H176" s="34"/>
      <c r="I176" s="40" t="s">
        <v>605</v>
      </c>
      <c r="N176" t="str">
        <f>VLOOKUP( G176,K$2:M$44, 3, TRUE)</f>
        <v>2019/2020</v>
      </c>
      <c r="P176" t="e">
        <f t="shared" si="10"/>
        <v>#N/A</v>
      </c>
    </row>
    <row r="177" spans="2:16">
      <c r="B177" s="32"/>
      <c r="C177" s="35" t="s">
        <v>732</v>
      </c>
      <c r="D177" s="35" t="s">
        <v>733</v>
      </c>
      <c r="E177" s="43" t="s">
        <v>607</v>
      </c>
      <c r="F177" s="43"/>
      <c r="G177" s="33">
        <v>43801</v>
      </c>
      <c r="H177" s="34"/>
      <c r="I177" s="40" t="s">
        <v>734</v>
      </c>
      <c r="N177" t="str">
        <f>VLOOKUP( G177,K$2:M$44, 3, TRUE)</f>
        <v>2019/2020</v>
      </c>
      <c r="P177" t="e">
        <f t="shared" si="10"/>
        <v>#N/A</v>
      </c>
    </row>
    <row r="178" spans="2:16">
      <c r="B178" s="32"/>
      <c r="C178" s="35" t="s">
        <v>738</v>
      </c>
      <c r="D178" s="35" t="s">
        <v>741</v>
      </c>
      <c r="E178" s="43" t="s">
        <v>607</v>
      </c>
      <c r="F178" s="43"/>
      <c r="G178" s="33">
        <v>43864</v>
      </c>
      <c r="H178" s="34"/>
      <c r="I178" s="40" t="s">
        <v>605</v>
      </c>
      <c r="N178" t="str">
        <f t="shared" ref="N178:N180" si="11">VLOOKUP( G178,K$2:M$44, 3, TRUE)</f>
        <v>2019/2020</v>
      </c>
      <c r="P178" t="e">
        <f t="shared" si="10"/>
        <v>#N/A</v>
      </c>
    </row>
    <row r="179" spans="2:16">
      <c r="B179" s="32"/>
      <c r="C179" s="35" t="s">
        <v>739</v>
      </c>
      <c r="D179" s="35" t="s">
        <v>742</v>
      </c>
      <c r="E179" s="43" t="s">
        <v>607</v>
      </c>
      <c r="F179" s="43"/>
      <c r="G179" s="33">
        <v>43864</v>
      </c>
      <c r="H179" s="34"/>
      <c r="I179" s="40" t="s">
        <v>605</v>
      </c>
      <c r="N179" t="str">
        <f t="shared" si="11"/>
        <v>2019/2020</v>
      </c>
      <c r="P179" t="e">
        <f t="shared" si="10"/>
        <v>#N/A</v>
      </c>
    </row>
    <row r="180" spans="2:16">
      <c r="B180" s="32"/>
      <c r="C180" s="35" t="s">
        <v>740</v>
      </c>
      <c r="D180" s="35" t="s">
        <v>429</v>
      </c>
      <c r="E180" s="43" t="s">
        <v>607</v>
      </c>
      <c r="F180" s="43"/>
      <c r="G180" s="33">
        <v>43864</v>
      </c>
      <c r="H180" s="34"/>
      <c r="I180" s="40" t="s">
        <v>605</v>
      </c>
      <c r="N180" t="str">
        <f t="shared" si="11"/>
        <v>2019/2020</v>
      </c>
      <c r="P180" t="e">
        <f t="shared" si="10"/>
        <v>#N/A</v>
      </c>
    </row>
    <row r="181" spans="2:16">
      <c r="B181" s="32"/>
      <c r="C181" s="35"/>
      <c r="D181" s="35"/>
      <c r="E181" s="43"/>
      <c r="F181" s="43"/>
      <c r="G181" s="33"/>
      <c r="H181" s="34"/>
      <c r="I181" s="40"/>
    </row>
    <row r="182" spans="2:16">
      <c r="B182" s="32"/>
      <c r="C182" s="35"/>
      <c r="D182" s="35"/>
      <c r="E182" s="43"/>
      <c r="F182" s="43"/>
      <c r="G182" s="33"/>
      <c r="H182" s="34"/>
      <c r="I182" s="40"/>
    </row>
    <row r="183" spans="2:16">
      <c r="B183" s="32"/>
      <c r="C183" s="35"/>
      <c r="D183" s="35"/>
      <c r="E183" s="43"/>
      <c r="F183" s="43"/>
      <c r="G183" s="33"/>
      <c r="H183" s="34"/>
      <c r="I183" s="40"/>
    </row>
    <row r="184" spans="2:16">
      <c r="B184" s="32"/>
      <c r="C184" s="35"/>
      <c r="D184" s="35"/>
      <c r="E184" s="43"/>
      <c r="F184" s="43"/>
      <c r="G184" s="33"/>
      <c r="H184" s="34"/>
      <c r="I184" s="40"/>
    </row>
    <row r="185" spans="2:16">
      <c r="B185" s="32"/>
      <c r="C185" s="35"/>
      <c r="D185" s="35"/>
      <c r="E185" s="43"/>
      <c r="F185" s="43"/>
      <c r="G185" s="33"/>
      <c r="H185" s="34"/>
      <c r="I185" s="40"/>
    </row>
    <row r="186" spans="2:16">
      <c r="B186" s="32"/>
      <c r="C186" s="35"/>
      <c r="D186" s="35"/>
      <c r="E186" s="43"/>
      <c r="F186" s="43"/>
      <c r="G186" s="33"/>
      <c r="H186" s="34"/>
      <c r="I186" s="40"/>
    </row>
    <row r="187" spans="2:16">
      <c r="B187" s="32"/>
      <c r="C187" s="35"/>
      <c r="D187" s="35"/>
      <c r="E187" s="43"/>
      <c r="F187" s="43"/>
      <c r="G187" s="33"/>
      <c r="H187" s="34"/>
      <c r="I187" s="40"/>
    </row>
    <row r="188" spans="2:16">
      <c r="B188" s="32"/>
      <c r="C188" s="35"/>
      <c r="D188" s="35"/>
      <c r="E188" s="43"/>
      <c r="F188" s="43"/>
      <c r="G188" s="33"/>
      <c r="H188" s="34"/>
      <c r="I188" s="40"/>
    </row>
    <row r="189" spans="2:16">
      <c r="C189" s="55"/>
      <c r="D189" s="55"/>
      <c r="E189" s="56"/>
      <c r="F189" s="56"/>
      <c r="G189" s="40"/>
      <c r="H189" s="40"/>
      <c r="I189" s="40"/>
    </row>
    <row r="190" spans="2:16">
      <c r="C190" s="58" t="s">
        <v>658</v>
      </c>
      <c r="D190" s="58">
        <f>COUNTA(D2:D188)</f>
        <v>179</v>
      </c>
      <c r="E190" s="52"/>
      <c r="F190" s="52"/>
      <c r="G190" s="40"/>
      <c r="H190" s="40"/>
      <c r="I190" s="40"/>
    </row>
    <row r="191" spans="2:16">
      <c r="C191" s="6" t="s">
        <v>659</v>
      </c>
      <c r="D191" s="6">
        <f>D190-E193</f>
        <v>164</v>
      </c>
    </row>
    <row r="193" spans="2:10">
      <c r="D193" s="46" t="s">
        <v>652</v>
      </c>
      <c r="E193" s="1">
        <f>COUNTIF(E$2:F$188,D193)</f>
        <v>15</v>
      </c>
      <c r="G193" t="s">
        <v>654</v>
      </c>
    </row>
    <row r="194" spans="2:10">
      <c r="C194" s="45"/>
      <c r="D194" s="46" t="s">
        <v>607</v>
      </c>
      <c r="E194" s="1">
        <f>COUNTIF(E$2:F$188,D194)</f>
        <v>31</v>
      </c>
      <c r="G194" s="65" t="s">
        <v>715</v>
      </c>
    </row>
    <row r="195" spans="2:10">
      <c r="D195" s="46" t="s">
        <v>376</v>
      </c>
      <c r="E195" s="1">
        <f>COUNTIF(E$2:F$188,D195)</f>
        <v>15</v>
      </c>
      <c r="G195" s="31" t="s">
        <v>716</v>
      </c>
    </row>
    <row r="196" spans="2:10">
      <c r="D196" s="46" t="s">
        <v>656</v>
      </c>
      <c r="E196" s="1">
        <f>COUNTIF(E$2:F$188,D196)</f>
        <v>6</v>
      </c>
      <c r="G196" s="66" t="s">
        <v>717</v>
      </c>
    </row>
    <row r="197" spans="2:10">
      <c r="D197" s="46" t="s">
        <v>657</v>
      </c>
      <c r="E197" s="1">
        <f>COUNTIF(E$2:F$188,D197)</f>
        <v>2</v>
      </c>
      <c r="G197" s="66" t="s">
        <v>718</v>
      </c>
    </row>
    <row r="198" spans="2:10">
      <c r="D198" s="46" t="s">
        <v>486</v>
      </c>
      <c r="E198" s="1">
        <f>COUNTIF(C$2:J$188,D198)</f>
        <v>22</v>
      </c>
      <c r="G198" s="65" t="s">
        <v>719</v>
      </c>
    </row>
    <row r="201" spans="2:10">
      <c r="B201" s="62" t="s">
        <v>667</v>
      </c>
    </row>
    <row r="202" spans="2:10">
      <c r="B202" s="62" t="s">
        <v>668</v>
      </c>
    </row>
    <row r="203" spans="2:10">
      <c r="B203" s="62" t="s">
        <v>669</v>
      </c>
    </row>
    <row r="204" spans="2:10">
      <c r="C204" s="60" t="s">
        <v>248</v>
      </c>
      <c r="D204" t="s">
        <v>663</v>
      </c>
    </row>
    <row r="206" spans="2:10">
      <c r="C206" s="60" t="s">
        <v>665</v>
      </c>
      <c r="D206"/>
      <c r="E206"/>
      <c r="F206"/>
      <c r="J206"/>
    </row>
    <row r="207" spans="2:10">
      <c r="C207" s="60" t="s">
        <v>666</v>
      </c>
      <c r="D207" t="s">
        <v>658</v>
      </c>
      <c r="E207"/>
      <c r="F207"/>
      <c r="J207"/>
    </row>
    <row r="208" spans="2:10">
      <c r="C208" s="41" t="s">
        <v>244</v>
      </c>
      <c r="D208" s="61">
        <v>1</v>
      </c>
      <c r="E208"/>
      <c r="F208"/>
      <c r="J208"/>
    </row>
    <row r="209" spans="3:4">
      <c r="C209" s="41" t="s">
        <v>255</v>
      </c>
      <c r="D209" s="61">
        <v>1</v>
      </c>
    </row>
    <row r="210" spans="3:4">
      <c r="C210" s="41" t="s">
        <v>286</v>
      </c>
      <c r="D210" s="61">
        <v>1</v>
      </c>
    </row>
    <row r="211" spans="3:4">
      <c r="C211" s="41" t="s">
        <v>291</v>
      </c>
      <c r="D211" s="61">
        <v>3</v>
      </c>
    </row>
    <row r="212" spans="3:4">
      <c r="C212" s="41" t="s">
        <v>598</v>
      </c>
      <c r="D212" s="61">
        <v>1</v>
      </c>
    </row>
    <row r="213" spans="3:4">
      <c r="C213" s="41" t="s">
        <v>596</v>
      </c>
      <c r="D213" s="61">
        <v>1</v>
      </c>
    </row>
    <row r="214" spans="3:4">
      <c r="C214" s="41" t="s">
        <v>594</v>
      </c>
      <c r="D214" s="61">
        <v>2</v>
      </c>
    </row>
    <row r="215" spans="3:4">
      <c r="C215" s="41" t="s">
        <v>591</v>
      </c>
      <c r="D215" s="61">
        <v>9</v>
      </c>
    </row>
    <row r="216" spans="3:4">
      <c r="C216" s="41" t="s">
        <v>333</v>
      </c>
      <c r="D216" s="61">
        <v>24</v>
      </c>
    </row>
    <row r="217" spans="3:4">
      <c r="C217" s="41" t="s">
        <v>603</v>
      </c>
      <c r="D217" s="61">
        <v>1</v>
      </c>
    </row>
    <row r="218" spans="3:4">
      <c r="C218" s="41" t="s">
        <v>589</v>
      </c>
      <c r="D218" s="61">
        <v>11</v>
      </c>
    </row>
    <row r="219" spans="3:4">
      <c r="C219" s="41" t="s">
        <v>641</v>
      </c>
      <c r="D219" s="61">
        <v>2</v>
      </c>
    </row>
    <row r="220" spans="3:4">
      <c r="C220" s="41" t="s">
        <v>282</v>
      </c>
      <c r="D220" s="61">
        <v>7</v>
      </c>
    </row>
    <row r="221" spans="3:4">
      <c r="C221" s="41" t="s">
        <v>273</v>
      </c>
      <c r="D221" s="61">
        <v>1</v>
      </c>
    </row>
    <row r="222" spans="3:4">
      <c r="C222" s="41" t="s">
        <v>266</v>
      </c>
      <c r="D222" s="61">
        <v>3</v>
      </c>
    </row>
    <row r="223" spans="3:4">
      <c r="C223" s="41" t="s">
        <v>246</v>
      </c>
      <c r="D223" s="61">
        <v>3</v>
      </c>
    </row>
    <row r="224" spans="3:4">
      <c r="C224" s="41" t="s">
        <v>601</v>
      </c>
      <c r="D224" s="61">
        <v>2</v>
      </c>
    </row>
    <row r="225" spans="3:4">
      <c r="C225" s="41" t="s">
        <v>279</v>
      </c>
      <c r="D225" s="61">
        <v>2</v>
      </c>
    </row>
    <row r="226" spans="3:4">
      <c r="C226" s="41" t="s">
        <v>318</v>
      </c>
      <c r="D226" s="61">
        <v>1</v>
      </c>
    </row>
    <row r="227" spans="3:4">
      <c r="C227" s="41" t="s">
        <v>600</v>
      </c>
      <c r="D227" s="61">
        <v>1</v>
      </c>
    </row>
    <row r="228" spans="3:4">
      <c r="C228" s="41" t="s">
        <v>595</v>
      </c>
      <c r="D228" s="61">
        <v>4</v>
      </c>
    </row>
    <row r="229" spans="3:4">
      <c r="C229" s="41" t="s">
        <v>602</v>
      </c>
      <c r="D229" s="61">
        <v>2</v>
      </c>
    </row>
    <row r="230" spans="3:4">
      <c r="C230" s="41" t="s">
        <v>644</v>
      </c>
      <c r="D230" s="61">
        <v>2</v>
      </c>
    </row>
    <row r="231" spans="3:4">
      <c r="C231" s="41" t="s">
        <v>592</v>
      </c>
      <c r="D231" s="61">
        <v>2</v>
      </c>
    </row>
    <row r="232" spans="3:4">
      <c r="C232" s="41" t="s">
        <v>727</v>
      </c>
      <c r="D232" s="61">
        <v>5</v>
      </c>
    </row>
    <row r="233" spans="3:4">
      <c r="C233" s="41" t="s">
        <v>593</v>
      </c>
      <c r="D233" s="61">
        <v>1</v>
      </c>
    </row>
    <row r="234" spans="3:4">
      <c r="C234" s="41" t="s">
        <v>293</v>
      </c>
      <c r="D234" s="61">
        <v>1</v>
      </c>
    </row>
    <row r="235" spans="3:4">
      <c r="C235" s="41" t="s">
        <v>258</v>
      </c>
      <c r="D235" s="61">
        <v>3</v>
      </c>
    </row>
    <row r="236" spans="3:4">
      <c r="C236" s="41" t="s">
        <v>599</v>
      </c>
      <c r="D236" s="61">
        <v>1</v>
      </c>
    </row>
    <row r="237" spans="3:4">
      <c r="C237" s="41" t="s">
        <v>310</v>
      </c>
      <c r="D237" s="61">
        <v>3</v>
      </c>
    </row>
    <row r="238" spans="3:4">
      <c r="C238" s="41" t="s">
        <v>303</v>
      </c>
      <c r="D238" s="61">
        <v>1</v>
      </c>
    </row>
    <row r="239" spans="3:4">
      <c r="C239" s="41" t="s">
        <v>643</v>
      </c>
      <c r="D239" s="61">
        <v>1</v>
      </c>
    </row>
    <row r="240" spans="3:4">
      <c r="C240" s="41" t="s">
        <v>288</v>
      </c>
      <c r="D240" s="61">
        <v>5</v>
      </c>
    </row>
    <row r="241" spans="3:4">
      <c r="C241" s="41" t="s">
        <v>651</v>
      </c>
      <c r="D241" s="61">
        <v>1</v>
      </c>
    </row>
    <row r="242" spans="3:4">
      <c r="C242" s="41" t="s">
        <v>486</v>
      </c>
      <c r="D242" s="61">
        <v>21</v>
      </c>
    </row>
    <row r="243" spans="3:4">
      <c r="C243" s="41" t="s">
        <v>597</v>
      </c>
      <c r="D243" s="61">
        <v>2</v>
      </c>
    </row>
    <row r="244" spans="3:4">
      <c r="C244" s="41" t="s">
        <v>604</v>
      </c>
      <c r="D244" s="61">
        <v>1</v>
      </c>
    </row>
    <row r="245" spans="3:4">
      <c r="C245" s="41" t="s">
        <v>262</v>
      </c>
      <c r="D245" s="61">
        <v>8</v>
      </c>
    </row>
    <row r="246" spans="3:4">
      <c r="C246" s="41" t="s">
        <v>321</v>
      </c>
      <c r="D246" s="61">
        <v>2</v>
      </c>
    </row>
    <row r="247" spans="3:4">
      <c r="C247" s="41" t="s">
        <v>590</v>
      </c>
      <c r="D247" s="61">
        <v>1</v>
      </c>
    </row>
    <row r="248" spans="3:4">
      <c r="C248" s="41" t="s">
        <v>606</v>
      </c>
      <c r="D248" s="61">
        <v>1</v>
      </c>
    </row>
    <row r="249" spans="3:4">
      <c r="C249" s="41" t="s">
        <v>268</v>
      </c>
      <c r="D249" s="61">
        <v>2</v>
      </c>
    </row>
    <row r="250" spans="3:4">
      <c r="C250" s="41" t="s">
        <v>301</v>
      </c>
      <c r="D250" s="61">
        <v>1</v>
      </c>
    </row>
    <row r="251" spans="3:4">
      <c r="C251" s="41" t="s">
        <v>330</v>
      </c>
      <c r="D251" s="61">
        <v>9</v>
      </c>
    </row>
    <row r="252" spans="3:4">
      <c r="C252" s="41" t="s">
        <v>260</v>
      </c>
      <c r="D252" s="61">
        <v>1</v>
      </c>
    </row>
    <row r="253" spans="3:4">
      <c r="C253" s="41" t="s">
        <v>605</v>
      </c>
      <c r="D253" s="61">
        <v>5</v>
      </c>
    </row>
    <row r="254" spans="3:4">
      <c r="C254" s="41" t="s">
        <v>252</v>
      </c>
      <c r="D254" s="61">
        <v>5</v>
      </c>
    </row>
    <row r="255" spans="3:4">
      <c r="C255" s="41" t="s">
        <v>588</v>
      </c>
      <c r="D255" s="61">
        <v>1</v>
      </c>
    </row>
    <row r="256" spans="3:4">
      <c r="C256" s="41" t="s">
        <v>653</v>
      </c>
      <c r="D256" s="61">
        <v>1</v>
      </c>
    </row>
    <row r="257" spans="3:4">
      <c r="C257" s="41" t="s">
        <v>275</v>
      </c>
      <c r="D257" s="61">
        <v>2</v>
      </c>
    </row>
    <row r="258" spans="3:4">
      <c r="C258" s="41" t="s">
        <v>326</v>
      </c>
      <c r="D258" s="61">
        <v>2</v>
      </c>
    </row>
    <row r="259" spans="3:4">
      <c r="C259" s="41" t="s">
        <v>587</v>
      </c>
      <c r="D259" s="61">
        <v>4</v>
      </c>
    </row>
    <row r="260" spans="3:4">
      <c r="C260" s="41" t="s">
        <v>730</v>
      </c>
      <c r="D260" s="61"/>
    </row>
    <row r="261" spans="3:4">
      <c r="C261" s="41" t="s">
        <v>734</v>
      </c>
      <c r="D261" s="61">
        <v>1</v>
      </c>
    </row>
    <row r="262" spans="3:4">
      <c r="C262" s="41" t="s">
        <v>664</v>
      </c>
      <c r="D262" s="61">
        <v>179</v>
      </c>
    </row>
    <row r="263" spans="3:4">
      <c r="C263"/>
      <c r="D263"/>
    </row>
    <row r="264" spans="3:4">
      <c r="C264"/>
      <c r="D264"/>
    </row>
    <row r="265" spans="3:4">
      <c r="C265"/>
      <c r="D265"/>
    </row>
  </sheetData>
  <autoFilter ref="C1:J265" xr:uid="{00000000-0009-0000-0000-000003000000}">
    <sortState xmlns:xlrd2="http://schemas.microsoft.com/office/spreadsheetml/2017/richdata2" ref="C2:J174">
      <sortCondition ref="C2:C174"/>
      <sortCondition ref="D2:D174"/>
      <sortCondition ref="F2:F174"/>
    </sortState>
  </autoFilter>
  <sortState xmlns:xlrd2="http://schemas.microsoft.com/office/spreadsheetml/2017/richdata2" ref="A2:J174">
    <sortCondition ref="G2:G174"/>
    <sortCondition ref="C2:C174"/>
    <sortCondition ref="D2:D174"/>
  </sortState>
  <mergeCells count="3">
    <mergeCell ref="K1:M1"/>
    <mergeCell ref="N1:O1"/>
    <mergeCell ref="P1:Q1"/>
  </mergeCells>
  <phoneticPr fontId="6" type="noConversion"/>
  <printOptions horizontalCentered="1"/>
  <pageMargins left="0.75000000000000011" right="0.75000000000000011" top="1" bottom="1" header="0.30314960629921262" footer="0.5"/>
  <pageSetup paperSize="9" orientation="portrait" horizontalDpi="4294967292" verticalDpi="4294967292"/>
  <headerFooter>
    <oddHeader>&amp;C&amp;"Calibri,Regular"&amp;18&amp;K000000Lions Club of Park Orchards Inc_x000D_Members of the club since Charter in 1977</oddHeader>
    <oddFooter>&amp;L&amp;"Calibri,Regular"&amp;K000000As at Date: &amp;D&amp;C&amp;"Calibri,Regular"&amp;K000000Page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EF578-EB37-CA47-9C91-42AE5C718151}">
  <dimension ref="A1:L36"/>
  <sheetViews>
    <sheetView workbookViewId="0">
      <selection sqref="A1:XFD1048576"/>
    </sheetView>
  </sheetViews>
  <sheetFormatPr baseColWidth="10" defaultRowHeight="16"/>
  <cols>
    <col min="1" max="1" width="10.83203125" style="1"/>
    <col min="2" max="2" width="45" bestFit="1" customWidth="1"/>
    <col min="7" max="7" width="36.1640625" bestFit="1" customWidth="1"/>
    <col min="10" max="11" width="10.83203125" style="99"/>
  </cols>
  <sheetData>
    <row r="1" spans="1:12" s="2" customFormat="1">
      <c r="A1" s="96" t="s">
        <v>769</v>
      </c>
      <c r="B1" s="2" t="s">
        <v>770</v>
      </c>
      <c r="C1" s="81" t="s">
        <v>182</v>
      </c>
      <c r="D1" s="81" t="s">
        <v>188</v>
      </c>
      <c r="E1" s="81" t="s">
        <v>771</v>
      </c>
      <c r="F1" s="81" t="s">
        <v>772</v>
      </c>
      <c r="G1" s="2" t="s">
        <v>773</v>
      </c>
      <c r="J1" s="97"/>
      <c r="K1" s="97"/>
    </row>
    <row r="2" spans="1:12">
      <c r="A2" s="1">
        <v>12</v>
      </c>
      <c r="B2" s="98" t="s">
        <v>774</v>
      </c>
      <c r="C2" s="99">
        <f t="shared" ref="C2:C32" si="0">D2</f>
        <v>28136</v>
      </c>
      <c r="D2" s="100">
        <v>28136</v>
      </c>
      <c r="E2" s="100">
        <v>14611</v>
      </c>
      <c r="F2" s="99">
        <f t="shared" ref="F2:F32" si="1">E2</f>
        <v>14611</v>
      </c>
      <c r="G2" s="101" t="s">
        <v>333</v>
      </c>
    </row>
    <row r="3" spans="1:12">
      <c r="A3" s="1">
        <v>29</v>
      </c>
      <c r="B3" s="102" t="s">
        <v>775</v>
      </c>
      <c r="C3" s="99">
        <f t="shared" si="0"/>
        <v>29598</v>
      </c>
      <c r="D3" s="100">
        <v>29598</v>
      </c>
      <c r="E3" s="100">
        <v>16072</v>
      </c>
      <c r="F3" s="99">
        <f t="shared" si="1"/>
        <v>16072</v>
      </c>
      <c r="H3" s="103">
        <v>28430</v>
      </c>
      <c r="I3" s="103">
        <v>34121</v>
      </c>
      <c r="J3" s="104">
        <v>1977</v>
      </c>
      <c r="K3" s="104">
        <v>1993</v>
      </c>
      <c r="L3" s="105">
        <f>K3-J3</f>
        <v>16</v>
      </c>
    </row>
    <row r="4" spans="1:12">
      <c r="A4" s="1">
        <v>16</v>
      </c>
      <c r="B4" s="98" t="s">
        <v>776</v>
      </c>
      <c r="C4" s="99">
        <f t="shared" si="0"/>
        <v>30691</v>
      </c>
      <c r="D4" s="100">
        <v>30691</v>
      </c>
      <c r="E4" s="100">
        <v>15707</v>
      </c>
      <c r="F4" s="99">
        <f t="shared" si="1"/>
        <v>15707</v>
      </c>
      <c r="J4" s="105"/>
      <c r="K4" s="105"/>
    </row>
    <row r="5" spans="1:12">
      <c r="A5" s="1">
        <v>3</v>
      </c>
      <c r="B5" s="98" t="s">
        <v>777</v>
      </c>
      <c r="C5" s="99">
        <f t="shared" si="0"/>
        <v>32150</v>
      </c>
      <c r="D5" s="100">
        <v>32150</v>
      </c>
      <c r="E5" s="100">
        <v>18953</v>
      </c>
      <c r="F5" s="99">
        <f t="shared" si="1"/>
        <v>18953</v>
      </c>
      <c r="G5" s="101" t="s">
        <v>778</v>
      </c>
      <c r="J5" s="105"/>
      <c r="K5" s="105"/>
    </row>
    <row r="6" spans="1:12">
      <c r="A6" s="1">
        <v>22</v>
      </c>
      <c r="B6" s="98" t="s">
        <v>779</v>
      </c>
      <c r="C6" s="99">
        <f t="shared" si="0"/>
        <v>34703</v>
      </c>
      <c r="D6" s="100">
        <v>34703</v>
      </c>
      <c r="E6" s="100">
        <v>16438</v>
      </c>
      <c r="F6" s="99">
        <f t="shared" si="1"/>
        <v>16438</v>
      </c>
      <c r="G6" s="101" t="s">
        <v>780</v>
      </c>
      <c r="J6" s="105"/>
      <c r="K6" s="105"/>
    </row>
    <row r="7" spans="1:12">
      <c r="A7" s="1">
        <v>6</v>
      </c>
      <c r="B7" s="102" t="s">
        <v>781</v>
      </c>
      <c r="C7" s="99">
        <f t="shared" si="0"/>
        <v>34703</v>
      </c>
      <c r="D7" s="100">
        <v>34703</v>
      </c>
      <c r="E7" s="100">
        <v>17533</v>
      </c>
      <c r="F7" s="99">
        <f t="shared" si="1"/>
        <v>17533</v>
      </c>
      <c r="G7" s="101" t="s">
        <v>782</v>
      </c>
      <c r="H7" s="103">
        <v>31168</v>
      </c>
      <c r="I7" s="103">
        <v>33725</v>
      </c>
      <c r="J7" s="104">
        <v>1985</v>
      </c>
      <c r="K7" s="104">
        <v>1992</v>
      </c>
      <c r="L7" s="105">
        <f>K7-J7</f>
        <v>7</v>
      </c>
    </row>
    <row r="8" spans="1:12">
      <c r="A8" s="1">
        <v>2</v>
      </c>
      <c r="B8" s="98" t="s">
        <v>783</v>
      </c>
      <c r="C8" s="99">
        <f t="shared" si="0"/>
        <v>35802</v>
      </c>
      <c r="D8" s="100">
        <v>35802</v>
      </c>
      <c r="E8" s="100">
        <v>18994</v>
      </c>
      <c r="F8" s="99">
        <f t="shared" si="1"/>
        <v>18994</v>
      </c>
      <c r="G8" s="101" t="s">
        <v>778</v>
      </c>
      <c r="J8" s="105"/>
      <c r="K8" s="105"/>
    </row>
    <row r="9" spans="1:12">
      <c r="A9" s="1">
        <v>8</v>
      </c>
      <c r="B9" s="98" t="s">
        <v>784</v>
      </c>
      <c r="C9" s="99">
        <f t="shared" si="0"/>
        <v>36896</v>
      </c>
      <c r="D9" s="100">
        <v>36896</v>
      </c>
      <c r="E9" s="100">
        <v>25934</v>
      </c>
      <c r="F9" s="99">
        <f t="shared" si="1"/>
        <v>25934</v>
      </c>
      <c r="G9" s="101" t="s">
        <v>785</v>
      </c>
      <c r="J9" s="105"/>
      <c r="K9" s="105"/>
    </row>
    <row r="10" spans="1:12">
      <c r="A10" s="1">
        <v>9</v>
      </c>
      <c r="B10" s="98" t="s">
        <v>786</v>
      </c>
      <c r="C10" s="99">
        <f t="shared" si="0"/>
        <v>37260</v>
      </c>
      <c r="D10" s="100">
        <v>37260</v>
      </c>
      <c r="E10" s="100">
        <v>17168</v>
      </c>
      <c r="F10" s="99">
        <f t="shared" si="1"/>
        <v>17168</v>
      </c>
      <c r="G10" s="101" t="s">
        <v>787</v>
      </c>
      <c r="J10" s="105"/>
      <c r="K10" s="105"/>
    </row>
    <row r="11" spans="1:12">
      <c r="A11" s="1">
        <v>19</v>
      </c>
      <c r="B11" s="98" t="s">
        <v>788</v>
      </c>
      <c r="C11" s="99">
        <f t="shared" si="0"/>
        <v>37996</v>
      </c>
      <c r="D11" s="100">
        <v>37996</v>
      </c>
      <c r="E11" s="100">
        <v>16072</v>
      </c>
      <c r="F11" s="99">
        <f t="shared" si="1"/>
        <v>16072</v>
      </c>
      <c r="G11" s="101" t="s">
        <v>782</v>
      </c>
      <c r="J11" s="105"/>
      <c r="K11" s="105"/>
    </row>
    <row r="12" spans="1:12">
      <c r="A12" s="1">
        <v>28</v>
      </c>
      <c r="B12" s="98" t="s">
        <v>789</v>
      </c>
      <c r="C12" s="99">
        <f t="shared" si="0"/>
        <v>38728</v>
      </c>
      <c r="D12" s="100">
        <v>38728</v>
      </c>
      <c r="E12" s="100">
        <v>17533</v>
      </c>
      <c r="F12" s="99">
        <f t="shared" si="1"/>
        <v>17533</v>
      </c>
      <c r="G12" s="101" t="s">
        <v>790</v>
      </c>
      <c r="J12" s="105"/>
      <c r="K12" s="105"/>
    </row>
    <row r="13" spans="1:12">
      <c r="A13" s="1">
        <v>31</v>
      </c>
      <c r="B13" s="106" t="s">
        <v>791</v>
      </c>
      <c r="C13" s="99">
        <f t="shared" si="0"/>
        <v>39083</v>
      </c>
      <c r="D13" s="100">
        <v>39083</v>
      </c>
      <c r="E13" s="100">
        <v>14246</v>
      </c>
      <c r="F13" s="99">
        <f t="shared" si="1"/>
        <v>14246</v>
      </c>
      <c r="G13" s="101" t="s">
        <v>792</v>
      </c>
      <c r="H13" s="107">
        <v>25447</v>
      </c>
      <c r="I13" s="107">
        <v>39083</v>
      </c>
      <c r="J13" s="105">
        <v>1969</v>
      </c>
      <c r="K13" s="105">
        <v>2007</v>
      </c>
      <c r="L13" s="105">
        <f>K13-J13</f>
        <v>38</v>
      </c>
    </row>
    <row r="14" spans="1:12">
      <c r="A14" s="1">
        <v>11</v>
      </c>
      <c r="B14" s="98" t="s">
        <v>793</v>
      </c>
      <c r="C14" s="99">
        <f t="shared" si="0"/>
        <v>39086</v>
      </c>
      <c r="D14" s="100">
        <v>39086</v>
      </c>
      <c r="E14" s="100">
        <v>11689</v>
      </c>
      <c r="F14" s="99">
        <f t="shared" si="1"/>
        <v>11689</v>
      </c>
      <c r="G14" s="101" t="s">
        <v>794</v>
      </c>
      <c r="J14" s="105"/>
      <c r="K14" s="105"/>
    </row>
    <row r="15" spans="1:12">
      <c r="A15" s="1">
        <v>18</v>
      </c>
      <c r="B15" s="98" t="s">
        <v>795</v>
      </c>
      <c r="C15" s="99">
        <f t="shared" si="0"/>
        <v>39087</v>
      </c>
      <c r="D15" s="100">
        <v>39087</v>
      </c>
      <c r="E15" s="100">
        <v>23012</v>
      </c>
      <c r="F15" s="99">
        <f t="shared" si="1"/>
        <v>23012</v>
      </c>
      <c r="G15" s="101" t="s">
        <v>794</v>
      </c>
      <c r="J15" s="105"/>
      <c r="K15" s="105"/>
    </row>
    <row r="16" spans="1:12">
      <c r="A16" s="1">
        <v>21</v>
      </c>
      <c r="B16" s="98" t="s">
        <v>796</v>
      </c>
      <c r="C16" s="99">
        <f t="shared" si="0"/>
        <v>39846</v>
      </c>
      <c r="D16" s="100">
        <v>39846</v>
      </c>
      <c r="E16" s="100">
        <v>21916</v>
      </c>
      <c r="F16" s="99">
        <f t="shared" si="1"/>
        <v>21916</v>
      </c>
      <c r="G16" s="101" t="s">
        <v>794</v>
      </c>
      <c r="J16" s="105"/>
      <c r="K16" s="105"/>
    </row>
    <row r="17" spans="1:12">
      <c r="A17" s="1">
        <v>15</v>
      </c>
      <c r="B17" s="98" t="s">
        <v>797</v>
      </c>
      <c r="C17" s="99">
        <f t="shared" si="0"/>
        <v>40180</v>
      </c>
      <c r="D17" s="100">
        <v>40180</v>
      </c>
      <c r="E17" s="100">
        <v>15342</v>
      </c>
      <c r="F17" s="99">
        <f t="shared" si="1"/>
        <v>15342</v>
      </c>
      <c r="G17" s="101" t="s">
        <v>792</v>
      </c>
      <c r="J17" s="105"/>
      <c r="K17" s="105"/>
    </row>
    <row r="18" spans="1:12">
      <c r="A18" s="1">
        <v>14</v>
      </c>
      <c r="B18" s="98" t="s">
        <v>798</v>
      </c>
      <c r="C18" s="99">
        <f t="shared" si="0"/>
        <v>40726</v>
      </c>
      <c r="D18" s="100">
        <v>40726</v>
      </c>
      <c r="E18" s="100">
        <v>20455</v>
      </c>
      <c r="F18" s="99">
        <f t="shared" si="1"/>
        <v>20455</v>
      </c>
      <c r="G18" s="101" t="s">
        <v>787</v>
      </c>
      <c r="J18" s="105"/>
      <c r="K18" s="105"/>
    </row>
    <row r="19" spans="1:12">
      <c r="A19" s="1">
        <v>10</v>
      </c>
      <c r="B19" s="98" t="s">
        <v>799</v>
      </c>
      <c r="C19" s="99">
        <f t="shared" si="0"/>
        <v>40909</v>
      </c>
      <c r="D19" s="100">
        <v>40909</v>
      </c>
      <c r="E19" s="100">
        <v>19725</v>
      </c>
      <c r="F19" s="99">
        <f t="shared" si="1"/>
        <v>19725</v>
      </c>
      <c r="G19" s="101" t="s">
        <v>800</v>
      </c>
      <c r="J19" s="105"/>
      <c r="K19" s="105"/>
    </row>
    <row r="20" spans="1:12">
      <c r="A20" s="1">
        <v>7</v>
      </c>
      <c r="B20" s="102" t="s">
        <v>801</v>
      </c>
      <c r="C20" s="99">
        <f t="shared" si="0"/>
        <v>41062</v>
      </c>
      <c r="D20" s="100">
        <v>41062</v>
      </c>
      <c r="E20" s="100">
        <v>18709</v>
      </c>
      <c r="F20" s="99">
        <f t="shared" si="1"/>
        <v>18709</v>
      </c>
      <c r="G20" s="101" t="s">
        <v>780</v>
      </c>
      <c r="H20" s="37">
        <v>35431</v>
      </c>
      <c r="I20" s="37">
        <v>39600</v>
      </c>
      <c r="J20" s="108">
        <v>1997</v>
      </c>
      <c r="K20" s="108">
        <v>2008</v>
      </c>
      <c r="L20" s="105">
        <f>K20-J20</f>
        <v>11</v>
      </c>
    </row>
    <row r="21" spans="1:12">
      <c r="A21" s="1">
        <v>1</v>
      </c>
      <c r="B21" s="98" t="s">
        <v>802</v>
      </c>
      <c r="C21" s="99">
        <f t="shared" si="0"/>
        <v>41402</v>
      </c>
      <c r="D21" s="100">
        <v>41402</v>
      </c>
      <c r="E21" s="100">
        <v>20821</v>
      </c>
      <c r="F21" s="99">
        <f t="shared" si="1"/>
        <v>20821</v>
      </c>
      <c r="G21" s="101" t="s">
        <v>803</v>
      </c>
    </row>
    <row r="22" spans="1:12">
      <c r="A22" s="1">
        <v>26</v>
      </c>
      <c r="B22" s="98" t="s">
        <v>804</v>
      </c>
      <c r="C22" s="99">
        <f t="shared" si="0"/>
        <v>41676</v>
      </c>
      <c r="D22" s="100">
        <v>41676</v>
      </c>
      <c r="E22" s="100">
        <v>21916</v>
      </c>
      <c r="F22" s="99">
        <f t="shared" si="1"/>
        <v>21916</v>
      </c>
      <c r="G22" s="101" t="s">
        <v>805</v>
      </c>
    </row>
    <row r="23" spans="1:12">
      <c r="A23" s="1">
        <v>25</v>
      </c>
      <c r="B23" s="98" t="s">
        <v>806</v>
      </c>
      <c r="C23" s="99">
        <f t="shared" si="0"/>
        <v>41923</v>
      </c>
      <c r="D23" s="100">
        <v>41923</v>
      </c>
      <c r="E23" s="100">
        <v>22282</v>
      </c>
      <c r="F23" s="99">
        <f t="shared" si="1"/>
        <v>22282</v>
      </c>
    </row>
    <row r="24" spans="1:12">
      <c r="A24" s="1">
        <v>27</v>
      </c>
      <c r="B24" s="98" t="s">
        <v>807</v>
      </c>
      <c r="C24" s="99">
        <f t="shared" si="0"/>
        <v>42258</v>
      </c>
      <c r="D24" s="100">
        <v>42258</v>
      </c>
      <c r="E24" s="100">
        <v>18264</v>
      </c>
      <c r="F24" s="99">
        <f t="shared" si="1"/>
        <v>18264</v>
      </c>
      <c r="G24" s="101" t="s">
        <v>808</v>
      </c>
    </row>
    <row r="25" spans="1:12">
      <c r="A25" s="1">
        <v>4</v>
      </c>
      <c r="B25" s="98" t="s">
        <v>809</v>
      </c>
      <c r="C25" s="99">
        <f t="shared" si="0"/>
        <v>42434</v>
      </c>
      <c r="D25" s="100">
        <v>42434</v>
      </c>
      <c r="E25" s="100">
        <v>16072</v>
      </c>
      <c r="F25" s="99">
        <f t="shared" si="1"/>
        <v>16072</v>
      </c>
      <c r="G25" s="101" t="s">
        <v>810</v>
      </c>
    </row>
    <row r="26" spans="1:12">
      <c r="A26" s="1">
        <v>30</v>
      </c>
      <c r="B26" s="98" t="s">
        <v>811</v>
      </c>
      <c r="C26" s="99">
        <f t="shared" si="0"/>
        <v>42889</v>
      </c>
      <c r="D26" s="100">
        <v>42889</v>
      </c>
      <c r="E26" s="100">
        <v>15342</v>
      </c>
      <c r="F26" s="99">
        <f t="shared" si="1"/>
        <v>15342</v>
      </c>
      <c r="G26" s="101" t="s">
        <v>805</v>
      </c>
    </row>
    <row r="27" spans="1:12">
      <c r="A27" s="1">
        <v>17</v>
      </c>
      <c r="B27" s="98" t="s">
        <v>812</v>
      </c>
      <c r="C27" s="99">
        <f t="shared" si="0"/>
        <v>43466</v>
      </c>
      <c r="D27" s="100">
        <v>43466</v>
      </c>
      <c r="E27" s="100">
        <v>18412</v>
      </c>
      <c r="F27" s="99">
        <f t="shared" si="1"/>
        <v>18412</v>
      </c>
      <c r="G27" s="101" t="s">
        <v>792</v>
      </c>
    </row>
    <row r="28" spans="1:12">
      <c r="A28" s="1">
        <v>13</v>
      </c>
      <c r="B28" s="98" t="s">
        <v>813</v>
      </c>
      <c r="C28" s="99">
        <f t="shared" si="0"/>
        <v>43505</v>
      </c>
      <c r="D28" s="100">
        <v>43505</v>
      </c>
      <c r="E28" s="100">
        <v>24296</v>
      </c>
      <c r="F28" s="99">
        <f t="shared" si="1"/>
        <v>24296</v>
      </c>
      <c r="G28" s="101" t="s">
        <v>808</v>
      </c>
    </row>
    <row r="29" spans="1:12">
      <c r="A29" s="1">
        <v>20</v>
      </c>
      <c r="B29" s="98" t="s">
        <v>814</v>
      </c>
      <c r="C29" s="99">
        <f t="shared" si="0"/>
        <v>43508</v>
      </c>
      <c r="D29" s="100">
        <v>43508</v>
      </c>
      <c r="E29" s="100">
        <v>19749</v>
      </c>
      <c r="F29" s="99">
        <f t="shared" si="1"/>
        <v>19749</v>
      </c>
      <c r="G29" s="101" t="s">
        <v>815</v>
      </c>
    </row>
    <row r="30" spans="1:12">
      <c r="A30" s="1">
        <v>23</v>
      </c>
      <c r="B30" s="98" t="s">
        <v>816</v>
      </c>
      <c r="C30" s="99">
        <f t="shared" si="0"/>
        <v>43892</v>
      </c>
      <c r="D30" s="100">
        <v>43892</v>
      </c>
      <c r="E30" s="100">
        <v>20186</v>
      </c>
      <c r="F30" s="99">
        <f t="shared" si="1"/>
        <v>20186</v>
      </c>
      <c r="G30" s="101" t="s">
        <v>808</v>
      </c>
    </row>
    <row r="31" spans="1:12">
      <c r="A31" s="1">
        <v>5</v>
      </c>
      <c r="B31" s="98" t="s">
        <v>817</v>
      </c>
      <c r="C31" s="99">
        <f t="shared" si="0"/>
        <v>43892</v>
      </c>
      <c r="D31" s="100">
        <v>43892</v>
      </c>
      <c r="E31" s="100">
        <v>20448</v>
      </c>
      <c r="F31" s="99">
        <f t="shared" si="1"/>
        <v>20448</v>
      </c>
      <c r="G31" s="101" t="s">
        <v>808</v>
      </c>
    </row>
    <row r="32" spans="1:12">
      <c r="A32" s="1">
        <v>24</v>
      </c>
      <c r="B32" s="98" t="s">
        <v>818</v>
      </c>
      <c r="C32" s="99">
        <f t="shared" si="0"/>
        <v>43892</v>
      </c>
      <c r="D32" s="100">
        <v>43892</v>
      </c>
      <c r="E32" s="100">
        <v>22605</v>
      </c>
      <c r="F32" s="99">
        <f t="shared" si="1"/>
        <v>22605</v>
      </c>
      <c r="G32" s="101" t="s">
        <v>808</v>
      </c>
    </row>
    <row r="36" spans="2:2">
      <c r="B36">
        <f>COUNTA(B3:B33)</f>
        <v>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7"/>
  <sheetViews>
    <sheetView workbookViewId="0">
      <selection activeCell="A20" sqref="A20"/>
    </sheetView>
  </sheetViews>
  <sheetFormatPr baseColWidth="10" defaultRowHeight="16"/>
  <cols>
    <col min="1" max="1" width="32.33203125" bestFit="1" customWidth="1"/>
  </cols>
  <sheetData>
    <row r="1" spans="1:1">
      <c r="A1" s="36" t="s">
        <v>609</v>
      </c>
    </row>
    <row r="2" spans="1:1">
      <c r="A2" s="36" t="s">
        <v>610</v>
      </c>
    </row>
    <row r="3" spans="1:1">
      <c r="A3" s="36" t="s">
        <v>611</v>
      </c>
    </row>
    <row r="4" spans="1:1">
      <c r="A4" s="36" t="s">
        <v>612</v>
      </c>
    </row>
    <row r="5" spans="1:1">
      <c r="A5" s="36" t="s">
        <v>645</v>
      </c>
    </row>
    <row r="6" spans="1:1">
      <c r="A6" s="36" t="s">
        <v>646</v>
      </c>
    </row>
    <row r="7" spans="1:1">
      <c r="A7" s="36" t="s">
        <v>613</v>
      </c>
    </row>
    <row r="8" spans="1:1">
      <c r="A8" s="36" t="s">
        <v>614</v>
      </c>
    </row>
    <row r="9" spans="1:1">
      <c r="A9" s="36" t="s">
        <v>615</v>
      </c>
    </row>
    <row r="10" spans="1:1">
      <c r="A10" s="36" t="s">
        <v>616</v>
      </c>
    </row>
    <row r="11" spans="1:1">
      <c r="A11" s="36" t="s">
        <v>617</v>
      </c>
    </row>
    <row r="12" spans="1:1">
      <c r="A12" s="36" t="s">
        <v>618</v>
      </c>
    </row>
    <row r="13" spans="1:1">
      <c r="A13" s="36" t="s">
        <v>619</v>
      </c>
    </row>
    <row r="14" spans="1:1">
      <c r="A14" s="36" t="s">
        <v>620</v>
      </c>
    </row>
    <row r="15" spans="1:1">
      <c r="A15" s="36" t="s">
        <v>621</v>
      </c>
    </row>
    <row r="16" spans="1:1">
      <c r="A16" s="36" t="s">
        <v>648</v>
      </c>
    </row>
    <row r="17" spans="1:1">
      <c r="A17" s="36" t="s">
        <v>647</v>
      </c>
    </row>
    <row r="18" spans="1:1">
      <c r="A18" s="36" t="s">
        <v>622</v>
      </c>
    </row>
    <row r="19" spans="1:1">
      <c r="A19" s="36" t="s">
        <v>623</v>
      </c>
    </row>
    <row r="20" spans="1:1">
      <c r="A20" s="36" t="s">
        <v>624</v>
      </c>
    </row>
    <row r="21" spans="1:1">
      <c r="A21" s="36" t="s">
        <v>625</v>
      </c>
    </row>
    <row r="22" spans="1:1">
      <c r="A22" s="36" t="s">
        <v>626</v>
      </c>
    </row>
    <row r="23" spans="1:1">
      <c r="A23" s="36" t="s">
        <v>650</v>
      </c>
    </row>
    <row r="24" spans="1:1">
      <c r="A24" s="36" t="s">
        <v>649</v>
      </c>
    </row>
    <row r="25" spans="1:1">
      <c r="A25" s="36" t="s">
        <v>627</v>
      </c>
    </row>
    <row r="26" spans="1:1">
      <c r="A26" s="36" t="s">
        <v>628</v>
      </c>
    </row>
    <row r="27" spans="1:1">
      <c r="A27" s="36" t="s">
        <v>629</v>
      </c>
    </row>
    <row r="28" spans="1:1">
      <c r="A28" s="36" t="s">
        <v>630</v>
      </c>
    </row>
    <row r="29" spans="1:1">
      <c r="A29" s="36" t="s">
        <v>631</v>
      </c>
    </row>
    <row r="30" spans="1:1">
      <c r="A30" s="36" t="s">
        <v>632</v>
      </c>
    </row>
    <row r="31" spans="1:1">
      <c r="A31" s="36" t="s">
        <v>633</v>
      </c>
    </row>
    <row r="32" spans="1:1">
      <c r="A32" s="36" t="s">
        <v>634</v>
      </c>
    </row>
    <row r="33" spans="1:1">
      <c r="A33" s="36" t="s">
        <v>635</v>
      </c>
    </row>
    <row r="34" spans="1:1">
      <c r="A34" s="36" t="s">
        <v>636</v>
      </c>
    </row>
    <row r="35" spans="1:1">
      <c r="A35" s="36" t="s">
        <v>637</v>
      </c>
    </row>
    <row r="36" spans="1:1">
      <c r="A36" s="36" t="s">
        <v>638</v>
      </c>
    </row>
    <row r="37" spans="1:1">
      <c r="A37" s="36" t="s">
        <v>639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Honour Board</vt:lpstr>
      <vt:lpstr>Member DB</vt:lpstr>
      <vt:lpstr>Sheet3</vt:lpstr>
      <vt:lpstr>All Members</vt:lpstr>
      <vt:lpstr>Sheet1</vt:lpstr>
      <vt:lpstr>Member LCI Refs</vt:lpstr>
      <vt:lpstr>'All Members'!Print_Area</vt:lpstr>
      <vt:lpstr>'Honour Board'!Print_Area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Corry</dc:creator>
  <cp:lastModifiedBy>Christopher Corry</cp:lastModifiedBy>
  <cp:lastPrinted>2019-10-08T02:50:12Z</cp:lastPrinted>
  <dcterms:created xsi:type="dcterms:W3CDTF">2017-09-17T06:54:53Z</dcterms:created>
  <dcterms:modified xsi:type="dcterms:W3CDTF">2021-01-31T07:13:41Z</dcterms:modified>
</cp:coreProperties>
</file>